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Чермных Т.А\Питание\Документы на 24-25\Типовое меню\Янва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L24" i="1"/>
  <c r="G137" i="1"/>
  <c r="H137" i="1"/>
  <c r="I137" i="1"/>
  <c r="J137" i="1"/>
  <c r="K137" i="1"/>
  <c r="L137" i="1"/>
  <c r="F137" i="1"/>
  <c r="I79" i="1"/>
  <c r="H79" i="1"/>
  <c r="G79" i="1"/>
  <c r="F79" i="1"/>
  <c r="G61" i="1"/>
  <c r="H61" i="1"/>
  <c r="I61" i="1"/>
  <c r="J61" i="1"/>
  <c r="K61" i="1"/>
  <c r="L61" i="1"/>
  <c r="F61" i="1"/>
  <c r="G23" i="1"/>
  <c r="H23" i="1"/>
  <c r="I23" i="1"/>
  <c r="J23" i="1"/>
  <c r="K23" i="1"/>
  <c r="L23" i="1"/>
  <c r="F23" i="1"/>
  <c r="L108" i="1" l="1"/>
  <c r="J108" i="1"/>
  <c r="I108" i="1"/>
  <c r="H108" i="1"/>
  <c r="F108" i="1"/>
  <c r="L165" i="1"/>
  <c r="J165" i="1"/>
  <c r="I165" i="1"/>
  <c r="H165" i="1"/>
  <c r="G165" i="1"/>
  <c r="F165" i="1"/>
  <c r="J127" i="1"/>
  <c r="I127" i="1"/>
  <c r="H127" i="1"/>
  <c r="G127" i="1"/>
  <c r="F127" i="1"/>
  <c r="L127" i="1"/>
  <c r="G89" i="1" l="1"/>
  <c r="H89" i="1"/>
  <c r="I89" i="1"/>
  <c r="J89" i="1"/>
  <c r="L89" i="1"/>
  <c r="F89" i="1"/>
  <c r="G194" i="1" l="1"/>
  <c r="H194" i="1"/>
  <c r="I194" i="1"/>
  <c r="J194" i="1"/>
  <c r="L194" i="1"/>
  <c r="F194" i="1"/>
  <c r="G175" i="1"/>
  <c r="H175" i="1"/>
  <c r="I175" i="1"/>
  <c r="J175" i="1"/>
  <c r="L175" i="1"/>
  <c r="F175" i="1"/>
  <c r="G156" i="1"/>
  <c r="H156" i="1"/>
  <c r="I156" i="1"/>
  <c r="J156" i="1"/>
  <c r="L156" i="1"/>
  <c r="F156" i="1"/>
  <c r="G118" i="1"/>
  <c r="H118" i="1"/>
  <c r="I118" i="1"/>
  <c r="J118" i="1"/>
  <c r="L118" i="1"/>
  <c r="F118" i="1"/>
  <c r="G99" i="1"/>
  <c r="G100" i="1" s="1"/>
  <c r="H99" i="1"/>
  <c r="H100" i="1" s="1"/>
  <c r="I99" i="1"/>
  <c r="I100" i="1" s="1"/>
  <c r="J99" i="1"/>
  <c r="J100" i="1" s="1"/>
  <c r="L99" i="1"/>
  <c r="L100" i="1" s="1"/>
  <c r="F99" i="1"/>
  <c r="F100" i="1" s="1"/>
  <c r="J79" i="1"/>
  <c r="L79" i="1"/>
  <c r="G42" i="1"/>
  <c r="H42" i="1"/>
  <c r="I42" i="1"/>
  <c r="J42" i="1"/>
  <c r="L42" i="1"/>
  <c r="F42" i="1"/>
  <c r="F184" i="1" l="1"/>
  <c r="G184" i="1"/>
  <c r="H184" i="1"/>
  <c r="I184" i="1"/>
  <c r="J184" i="1"/>
  <c r="L184" i="1"/>
  <c r="G176" i="1"/>
  <c r="H176" i="1"/>
  <c r="I176" i="1"/>
  <c r="J176" i="1"/>
  <c r="L176" i="1"/>
  <c r="F176" i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G138" i="1"/>
  <c r="H138" i="1"/>
  <c r="I138" i="1"/>
  <c r="J138" i="1"/>
  <c r="L138" i="1"/>
  <c r="F138" i="1"/>
  <c r="H119" i="1"/>
  <c r="I119" i="1"/>
  <c r="J119" i="1"/>
  <c r="L119" i="1"/>
  <c r="F119" i="1"/>
  <c r="G70" i="1"/>
  <c r="G81" i="1" s="1"/>
  <c r="H70" i="1"/>
  <c r="H81" i="1" s="1"/>
  <c r="I70" i="1"/>
  <c r="I81" i="1" s="1"/>
  <c r="J70" i="1"/>
  <c r="J81" i="1" s="1"/>
  <c r="K70" i="1"/>
  <c r="L70" i="1"/>
  <c r="L81" i="1" s="1"/>
  <c r="F70" i="1"/>
  <c r="F81" i="1" s="1"/>
  <c r="G51" i="1"/>
  <c r="G62" i="1" s="1"/>
  <c r="H51" i="1"/>
  <c r="H62" i="1" s="1"/>
  <c r="I51" i="1"/>
  <c r="I62" i="1" s="1"/>
  <c r="J51" i="1"/>
  <c r="J62" i="1" s="1"/>
  <c r="L51" i="1"/>
  <c r="L62" i="1" s="1"/>
  <c r="F51" i="1"/>
  <c r="F62" i="1" s="1"/>
  <c r="G32" i="1"/>
  <c r="G43" i="1" s="1"/>
  <c r="H32" i="1"/>
  <c r="H43" i="1" s="1"/>
  <c r="I32" i="1"/>
  <c r="I43" i="1" s="1"/>
  <c r="J32" i="1"/>
  <c r="J43" i="1" s="1"/>
  <c r="L32" i="1"/>
  <c r="L43" i="1" s="1"/>
  <c r="F32" i="1"/>
  <c r="F43" i="1" s="1"/>
  <c r="L13" i="1"/>
  <c r="G13" i="1"/>
  <c r="G24" i="1" s="1"/>
  <c r="H13" i="1"/>
  <c r="H24" i="1" s="1"/>
  <c r="I13" i="1"/>
  <c r="I24" i="1" s="1"/>
  <c r="J13" i="1"/>
  <c r="J24" i="1" s="1"/>
  <c r="F13" i="1"/>
  <c r="F24" i="1" s="1"/>
  <c r="G108" i="1" l="1"/>
  <c r="G119" i="1" s="1"/>
  <c r="G195" i="1"/>
  <c r="H195" i="1"/>
  <c r="H196" i="1" s="1"/>
  <c r="I195" i="1"/>
  <c r="I196" i="1" s="1"/>
  <c r="J195" i="1"/>
  <c r="J196" i="1" s="1"/>
  <c r="L195" i="1"/>
  <c r="F195" i="1"/>
  <c r="F196" i="1" s="1"/>
  <c r="G196" i="1" l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<sst xmlns="http://schemas.openxmlformats.org/spreadsheetml/2006/main" count="372" uniqueCount="146">
  <si>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</si>
  <si>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</si>
  <si>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</si>
  <si>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</si>
  <si>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</si>
  <si>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</si>
  <si>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</si>
  <si>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</si>
  <si>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</si>
  <si>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</si>
  <si>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</si>
  <si>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</si>
  <si>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</si>
  <si>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</si>
  <si>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</si>
  <si>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</si>
  <si>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</si>
  <si>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</si>
  <si>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</si>
  <si>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</si>
  <si>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</si>
  <si>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</si>
  <si>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</si>
  <si>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</si>
  <si>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</si>
  <si>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</si>
  <si>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</si>
  <si>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</si>
  <si>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</si>
  <si>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</si>
  <si>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</si>
  <si>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</si>
  <si>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</si>
  <si>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</si>
  <si>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</si>
  <si>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</si>
  <si>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</si>
  <si>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</si>
  <si>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</si>
  <si>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ТТК 191</t>
  </si>
  <si>
    <t>Чай с молоком</t>
  </si>
  <si>
    <t>ТТК 94</t>
  </si>
  <si>
    <t>Батон</t>
  </si>
  <si>
    <t>ТТК 7</t>
  </si>
  <si>
    <t>ТТК 234</t>
  </si>
  <si>
    <t>Каша гречневая рассыпчатая</t>
  </si>
  <si>
    <t>ТТК 21</t>
  </si>
  <si>
    <t>Макаронные изделия отварные с маслом</t>
  </si>
  <si>
    <t>81/08</t>
  </si>
  <si>
    <t>ТТК 41</t>
  </si>
  <si>
    <t>Чай с сахаром</t>
  </si>
  <si>
    <t>ТТК 95</t>
  </si>
  <si>
    <t>Какао с молоком</t>
  </si>
  <si>
    <t>ТТК 16</t>
  </si>
  <si>
    <t>Кофейный напиток</t>
  </si>
  <si>
    <t>Яблоко</t>
  </si>
  <si>
    <t>ТТК 4</t>
  </si>
  <si>
    <t>Каша пшенная молочная с маслом</t>
  </si>
  <si>
    <t xml:space="preserve">Сырники из творога </t>
  </si>
  <si>
    <t>ТТК 26</t>
  </si>
  <si>
    <t xml:space="preserve">Каша "Дружба" </t>
  </si>
  <si>
    <t>Соус красный основной</t>
  </si>
  <si>
    <t>ТТК 231</t>
  </si>
  <si>
    <t>Чай с лимоном</t>
  </si>
  <si>
    <t>ТТК 93</t>
  </si>
  <si>
    <t>ТТК 506</t>
  </si>
  <si>
    <t xml:space="preserve">Фрикадельки "Петушок" </t>
  </si>
  <si>
    <t>Каша манная молочная с маслом</t>
  </si>
  <si>
    <t>ТТК 22</t>
  </si>
  <si>
    <t>Компот из яблок и черноплодной рябины</t>
  </si>
  <si>
    <t>ТТК 313</t>
  </si>
  <si>
    <t>Напиток витаминный (изюм, шиповник)</t>
  </si>
  <si>
    <t>473/16</t>
  </si>
  <si>
    <t xml:space="preserve">Котлета домашняя </t>
  </si>
  <si>
    <t>Компот из изюма</t>
  </si>
  <si>
    <t>ТТК 183</t>
  </si>
  <si>
    <t>сладкое</t>
  </si>
  <si>
    <t xml:space="preserve">Каша пшеничная молочная </t>
  </si>
  <si>
    <t>302/04</t>
  </si>
  <si>
    <t>Пирожок печеный с яйцом</t>
  </si>
  <si>
    <t>ТТК 50</t>
  </si>
  <si>
    <t>Директор</t>
  </si>
  <si>
    <t>Санников Роман Константинович</t>
  </si>
  <si>
    <t xml:space="preserve">Печенье "Школьная шпаргалочка" </t>
  </si>
  <si>
    <t>50</t>
  </si>
  <si>
    <t>Гот.изд</t>
  </si>
  <si>
    <t>Каша пшенная вязкая</t>
  </si>
  <si>
    <t>304/ТТК</t>
  </si>
  <si>
    <t>Каша рисовая молочная с маслом</t>
  </si>
  <si>
    <t>ТТК 27</t>
  </si>
  <si>
    <t>182</t>
  </si>
  <si>
    <t>Котлета домашняя</t>
  </si>
  <si>
    <t>Ватрушка наливная</t>
  </si>
  <si>
    <t>355</t>
  </si>
  <si>
    <t>Щи из свежей капусты с картофелем и сметаной</t>
  </si>
  <si>
    <t>ТТК 98</t>
  </si>
  <si>
    <t>Мясо в суп (окорочка)</t>
  </si>
  <si>
    <t>ТТК 498</t>
  </si>
  <si>
    <t>Котлета фермерская (90 гр)</t>
  </si>
  <si>
    <t>ТТК 534</t>
  </si>
  <si>
    <t>Компот из яблок</t>
  </si>
  <si>
    <t>ТТК 110</t>
  </si>
  <si>
    <t>Булочка (хлеб) "Здоровье" из ржаной муки</t>
  </si>
  <si>
    <t>ТТК 202</t>
  </si>
  <si>
    <t>Рассольник Ленинградский со сметаной</t>
  </si>
  <si>
    <t>ТТК 56</t>
  </si>
  <si>
    <t>Бефстроганов (филе куриное)</t>
  </si>
  <si>
    <t>ТТК 386</t>
  </si>
  <si>
    <t>Компот из черноплодной рябины</t>
  </si>
  <si>
    <t>ТТК 312</t>
  </si>
  <si>
    <t>Салат из квашеной капусты без лука</t>
  </si>
  <si>
    <t>ТТК 62</t>
  </si>
  <si>
    <t xml:space="preserve">Суп с макаронными изделиями с курицей </t>
  </si>
  <si>
    <t>ТТК 241</t>
  </si>
  <si>
    <t>Плов из свинины</t>
  </si>
  <si>
    <t>ТТК 462</t>
  </si>
  <si>
    <t>Компот из сухофруктов</t>
  </si>
  <si>
    <t>ТТК183</t>
  </si>
  <si>
    <t>Борщ с капустой и картофелем со сметаной</t>
  </si>
  <si>
    <t>ТТК 100</t>
  </si>
  <si>
    <t xml:space="preserve">Биточки особые </t>
  </si>
  <si>
    <t>ТТК 236</t>
  </si>
  <si>
    <t>Картофельное пюре</t>
  </si>
  <si>
    <t>ТТК 20</t>
  </si>
  <si>
    <t>Уха со взбитым яйцом (минтай)</t>
  </si>
  <si>
    <t>ТТК 92</t>
  </si>
  <si>
    <t>Макароны с курицей</t>
  </si>
  <si>
    <t>ТТК 471</t>
  </si>
  <si>
    <t>Компот из изюма и кураги</t>
  </si>
  <si>
    <t>ТТК 160</t>
  </si>
  <si>
    <t>Суп крестьянский с курицей и сметаной</t>
  </si>
  <si>
    <t>134/2004</t>
  </si>
  <si>
    <t>Плов из птицы</t>
  </si>
  <si>
    <t>ТТК 51</t>
  </si>
  <si>
    <t>Компот из яблок и тыквы</t>
  </si>
  <si>
    <t>ТТК 481</t>
  </si>
  <si>
    <t xml:space="preserve">Суп картофельный с макаронными изделиями с курицей </t>
  </si>
  <si>
    <t>ТТК 83</t>
  </si>
  <si>
    <t>Котлета "Переменка"</t>
  </si>
  <si>
    <t>ТТК 466</t>
  </si>
  <si>
    <t>Каша пшеничная вязкая</t>
  </si>
  <si>
    <t>302/96</t>
  </si>
  <si>
    <t>Суфле "Рыбка золотая" (минтай)</t>
  </si>
  <si>
    <t>87/08</t>
  </si>
  <si>
    <t>Суп картофельный с горохом с курицей</t>
  </si>
  <si>
    <t>ТТК82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</si>
</sst>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b/>
      <sz val="11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49" fontId="15" fillId="5" borderId="26" xfId="0" applyNumberFormat="1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1" fillId="0" borderId="29" xfId="0" applyNumberFormat="1" applyFont="1" applyBorder="1" applyAlignment="1">
      <alignment horizontal="left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left" vertical="center" wrapText="1"/>
    </xf>
    <xf numFmtId="0" fontId="0" fillId="0" borderId="33" xfId="0" applyBorder="1"/>
    <xf numFmtId="0" fontId="11" fillId="0" borderId="34" xfId="0" applyNumberFormat="1" applyFont="1" applyBorder="1" applyAlignment="1">
      <alignment horizontal="left" vertical="center" wrapText="1"/>
    </xf>
    <xf numFmtId="0" fontId="11" fillId="0" borderId="34" xfId="0" applyNumberFormat="1" applyFont="1" applyBorder="1" applyAlignment="1">
      <alignment horizontal="center" vertical="center" wrapText="1"/>
    </xf>
    <xf numFmtId="0" fontId="11" fillId="0" borderId="35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 wrapText="1"/>
    </xf>
    <xf numFmtId="0" fontId="11" fillId="0" borderId="37" xfId="0" applyNumberFormat="1" applyFont="1" applyBorder="1" applyAlignment="1">
      <alignment horizontal="left" vertical="center" wrapText="1"/>
    </xf>
    <xf numFmtId="0" fontId="11" fillId="0" borderId="37" xfId="0" applyNumberFormat="1" applyFont="1" applyBorder="1" applyAlignment="1">
      <alignment horizontal="center" vertical="center" wrapText="1"/>
    </xf>
    <xf numFmtId="0" fontId="11" fillId="0" borderId="36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8" xfId="0" applyNumberFormat="1" applyFont="1" applyBorder="1" applyAlignment="1">
      <alignment horizontal="center" vertical="center"/>
    </xf>
    <xf numFmtId="0" fontId="11" fillId="0" borderId="38" xfId="0" applyNumberFormat="1" applyFont="1" applyBorder="1" applyAlignment="1">
      <alignment horizontal="center" vertical="center" wrapText="1"/>
    </xf>
    <xf numFmtId="0" fontId="11" fillId="0" borderId="39" xfId="0" applyNumberFormat="1" applyFont="1" applyBorder="1" applyAlignment="1">
      <alignment horizontal="left" vertical="center" wrapText="1"/>
    </xf>
    <xf numFmtId="0" fontId="11" fillId="0" borderId="3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97" sqref="O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>
        <v>63</v>
      </c>
      <c r="D1" s="95"/>
      <c r="E1" s="95"/>
      <c r="F1" s="12" t="s">
        <v>16</v>
      </c>
      <c r="G1" s="2" t="s">
        <v>17</v>
      </c>
      <c r="H1" s="96" t="s">
        <v>81</v>
      </c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 t="s">
        <v>82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9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90" t="s">
        <v>77</v>
      </c>
      <c r="F6" s="91">
        <v>230</v>
      </c>
      <c r="G6" s="92">
        <v>9.6</v>
      </c>
      <c r="H6" s="92">
        <v>8.8000000000000007</v>
      </c>
      <c r="I6" s="92">
        <v>49.7</v>
      </c>
      <c r="J6" s="92">
        <v>315.10000000000002</v>
      </c>
      <c r="K6" s="93" t="s">
        <v>78</v>
      </c>
      <c r="L6" s="92">
        <v>33.9</v>
      </c>
    </row>
    <row r="7" spans="1:12" ht="15" x14ac:dyDescent="0.25">
      <c r="A7" s="22"/>
      <c r="B7" s="15"/>
      <c r="C7" s="11"/>
      <c r="D7" s="6"/>
      <c r="E7" s="90" t="s">
        <v>83</v>
      </c>
      <c r="F7" s="91">
        <v>50</v>
      </c>
      <c r="G7" s="92">
        <v>3.8</v>
      </c>
      <c r="H7" s="92">
        <v>8</v>
      </c>
      <c r="I7" s="92">
        <v>33.5</v>
      </c>
      <c r="J7" s="92">
        <v>220</v>
      </c>
      <c r="K7" s="93" t="s">
        <v>85</v>
      </c>
      <c r="L7" s="92">
        <v>21</v>
      </c>
    </row>
    <row r="8" spans="1:12" ht="15" x14ac:dyDescent="0.25">
      <c r="A8" s="22"/>
      <c r="B8" s="15"/>
      <c r="C8" s="11"/>
      <c r="D8" s="7" t="s">
        <v>22</v>
      </c>
      <c r="E8" s="90" t="s">
        <v>52</v>
      </c>
      <c r="F8" s="91">
        <v>200</v>
      </c>
      <c r="G8" s="92">
        <v>3.6</v>
      </c>
      <c r="H8" s="92">
        <v>2.7</v>
      </c>
      <c r="I8" s="92">
        <v>22.9</v>
      </c>
      <c r="J8" s="92">
        <v>127</v>
      </c>
      <c r="K8" s="93" t="s">
        <v>53</v>
      </c>
      <c r="L8" s="92">
        <v>21</v>
      </c>
    </row>
    <row r="9" spans="1:12" ht="15" x14ac:dyDescent="0.25">
      <c r="A9" s="22"/>
      <c r="B9" s="15"/>
      <c r="C9" s="11"/>
      <c r="D9" s="7" t="s">
        <v>23</v>
      </c>
      <c r="E9" s="90" t="s">
        <v>42</v>
      </c>
      <c r="F9" s="91">
        <v>51</v>
      </c>
      <c r="G9" s="92">
        <v>3.7</v>
      </c>
      <c r="H9" s="92">
        <v>1.1000000000000001</v>
      </c>
      <c r="I9" s="92">
        <v>21.8</v>
      </c>
      <c r="J9" s="92">
        <v>112.2</v>
      </c>
      <c r="K9" s="93" t="s">
        <v>43</v>
      </c>
      <c r="L9" s="92">
        <v>5.0999999999999996</v>
      </c>
    </row>
    <row r="10" spans="1:12" ht="15" x14ac:dyDescent="0.25">
      <c r="A10" s="22"/>
      <c r="B10" s="15"/>
      <c r="C10" s="11"/>
      <c r="D10" s="7" t="s">
        <v>24</v>
      </c>
      <c r="E10" s="36"/>
      <c r="F10" s="37"/>
      <c r="G10" s="37"/>
      <c r="H10" s="37"/>
      <c r="I10" s="37"/>
      <c r="J10" s="37"/>
      <c r="K10" s="38"/>
      <c r="L10" s="37"/>
    </row>
    <row r="11" spans="1:12" ht="15.75" thickBot="1" x14ac:dyDescent="0.3">
      <c r="A11" s="22"/>
      <c r="B11" s="15"/>
      <c r="C11" s="11"/>
      <c r="D11" s="6"/>
      <c r="E11" s="46"/>
      <c r="F11" s="48"/>
      <c r="G11" s="48"/>
      <c r="H11" s="48"/>
      <c r="I11" s="52"/>
      <c r="J11" s="48"/>
      <c r="K11" s="54"/>
      <c r="L11" s="50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7"/>
      <c r="C13" s="8"/>
      <c r="D13" s="18" t="s">
        <v>32</v>
      </c>
      <c r="E13" s="9"/>
      <c r="F13" s="65">
        <f>SUM(F6:F9)</f>
        <v>531</v>
      </c>
      <c r="G13" s="65">
        <f t="shared" ref="G13:L13" si="0">SUM(G6:G9)</f>
        <v>20.7</v>
      </c>
      <c r="H13" s="65">
        <f t="shared" si="0"/>
        <v>20.6</v>
      </c>
      <c r="I13" s="65">
        <f t="shared" si="0"/>
        <v>127.89999999999999</v>
      </c>
      <c r="J13" s="65">
        <f t="shared" si="0"/>
        <v>774.30000000000007</v>
      </c>
      <c r="K13" s="24"/>
      <c r="L13" s="65">
        <f t="shared" si="0"/>
        <v>81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</row>
    <row r="15" spans="1:12" ht="15" x14ac:dyDescent="0.25">
      <c r="A15" s="22"/>
      <c r="B15" s="15"/>
      <c r="C15" s="11"/>
      <c r="D15" s="7" t="s">
        <v>27</v>
      </c>
      <c r="E15" s="90" t="s">
        <v>94</v>
      </c>
      <c r="F15" s="91">
        <v>210</v>
      </c>
      <c r="G15" s="100">
        <v>1.7</v>
      </c>
      <c r="H15" s="100">
        <v>5.7</v>
      </c>
      <c r="I15" s="100">
        <v>7.6</v>
      </c>
      <c r="J15" s="100">
        <v>85.5</v>
      </c>
      <c r="K15" s="101" t="s">
        <v>95</v>
      </c>
      <c r="L15" s="100">
        <v>13</v>
      </c>
    </row>
    <row r="16" spans="1:12" ht="15" x14ac:dyDescent="0.25">
      <c r="A16" s="22"/>
      <c r="B16" s="15"/>
      <c r="C16" s="11"/>
      <c r="D16" s="7" t="s">
        <v>28</v>
      </c>
      <c r="E16" s="102" t="s">
        <v>98</v>
      </c>
      <c r="F16" s="103">
        <v>90</v>
      </c>
      <c r="G16" s="100">
        <v>16.3</v>
      </c>
      <c r="H16" s="100">
        <v>10</v>
      </c>
      <c r="I16" s="100">
        <v>10.3</v>
      </c>
      <c r="J16" s="100">
        <v>191</v>
      </c>
      <c r="K16" s="101" t="s">
        <v>99</v>
      </c>
      <c r="L16" s="100">
        <v>63.5</v>
      </c>
    </row>
    <row r="17" spans="1:12" ht="15" x14ac:dyDescent="0.25">
      <c r="A17" s="22"/>
      <c r="B17" s="15"/>
      <c r="C17" s="11"/>
      <c r="D17" s="7" t="s">
        <v>29</v>
      </c>
      <c r="E17" s="102" t="s">
        <v>45</v>
      </c>
      <c r="F17" s="103">
        <v>160</v>
      </c>
      <c r="G17" s="100">
        <v>8.6999999999999993</v>
      </c>
      <c r="H17" s="100">
        <v>6.2</v>
      </c>
      <c r="I17" s="100">
        <v>38.200000000000003</v>
      </c>
      <c r="J17" s="100">
        <v>247.5</v>
      </c>
      <c r="K17" s="101" t="s">
        <v>46</v>
      </c>
      <c r="L17" s="100">
        <v>18.100000000000001</v>
      </c>
    </row>
    <row r="18" spans="1:12" ht="15" x14ac:dyDescent="0.25">
      <c r="A18" s="22"/>
      <c r="B18" s="15"/>
      <c r="C18" s="11"/>
      <c r="D18" s="85" t="s">
        <v>76</v>
      </c>
      <c r="E18" s="102" t="s">
        <v>100</v>
      </c>
      <c r="F18" s="103">
        <v>200</v>
      </c>
      <c r="G18" s="100">
        <v>0.2</v>
      </c>
      <c r="H18" s="100">
        <v>0.1</v>
      </c>
      <c r="I18" s="100">
        <v>25.4</v>
      </c>
      <c r="J18" s="100">
        <v>99</v>
      </c>
      <c r="K18" s="101" t="s">
        <v>101</v>
      </c>
      <c r="L18" s="100">
        <v>12</v>
      </c>
    </row>
    <row r="19" spans="1:12" ht="15" x14ac:dyDescent="0.25">
      <c r="A19" s="22"/>
      <c r="B19" s="15"/>
      <c r="C19" s="11"/>
      <c r="D19" s="7" t="s">
        <v>30</v>
      </c>
    </row>
    <row r="20" spans="1:12" ht="15" x14ac:dyDescent="0.25">
      <c r="A20" s="22"/>
      <c r="B20" s="15"/>
      <c r="C20" s="11"/>
      <c r="D20" s="7" t="s">
        <v>31</v>
      </c>
      <c r="E20" s="102" t="s">
        <v>102</v>
      </c>
      <c r="F20" s="103">
        <v>49</v>
      </c>
      <c r="G20" s="100">
        <v>5.0999999999999996</v>
      </c>
      <c r="H20" s="100">
        <v>1.1000000000000001</v>
      </c>
      <c r="I20" s="100">
        <v>33.799999999999997</v>
      </c>
      <c r="J20" s="100">
        <v>165.2</v>
      </c>
      <c r="K20" s="101" t="s">
        <v>103</v>
      </c>
      <c r="L20" s="100">
        <v>4.9000000000000004</v>
      </c>
    </row>
    <row r="21" spans="1:12" ht="15" x14ac:dyDescent="0.25">
      <c r="A21" s="22"/>
      <c r="B21" s="15"/>
      <c r="C21" s="11"/>
      <c r="D21" s="6"/>
      <c r="E21" s="102" t="s">
        <v>96</v>
      </c>
      <c r="F21" s="103">
        <v>10</v>
      </c>
      <c r="G21" s="100">
        <v>2.4</v>
      </c>
      <c r="H21" s="100">
        <v>1.2</v>
      </c>
      <c r="I21" s="100">
        <v>0</v>
      </c>
      <c r="J21" s="100">
        <v>20.5</v>
      </c>
      <c r="K21" s="101" t="s">
        <v>97</v>
      </c>
      <c r="L21" s="100">
        <v>10</v>
      </c>
    </row>
    <row r="22" spans="1:12" ht="15" x14ac:dyDescent="0.25">
      <c r="A22" s="22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.75" thickBot="1" x14ac:dyDescent="0.3">
      <c r="A23" s="23"/>
      <c r="B23" s="17"/>
      <c r="C23" s="8"/>
      <c r="D23" s="18" t="s">
        <v>32</v>
      </c>
      <c r="E23" s="9"/>
      <c r="F23" s="73">
        <f>SUM(F15:F21)</f>
        <v>719</v>
      </c>
      <c r="G23" s="73">
        <f>SUM(G15:G21)</f>
        <v>34.4</v>
      </c>
      <c r="H23" s="73">
        <f>SUM(H15:H21)</f>
        <v>24.3</v>
      </c>
      <c r="I23" s="73">
        <f>SUM(I15:I21)</f>
        <v>115.3</v>
      </c>
      <c r="J23" s="73">
        <f>SUM(J15:J21)</f>
        <v>808.7</v>
      </c>
      <c r="K23" s="73">
        <f>SUM(K15:K21)</f>
        <v>0</v>
      </c>
      <c r="L23" s="73">
        <f>SUM(L15:L21)</f>
        <v>121.5</v>
      </c>
    </row>
    <row r="24" spans="1:12" ht="15.75" thickBot="1" x14ac:dyDescent="0.25">
      <c r="A24" s="28">
        <f>A6</f>
        <v>1</v>
      </c>
      <c r="B24" s="29">
        <f>B6</f>
        <v>1</v>
      </c>
      <c r="C24" s="97" t="s">
        <v>4</v>
      </c>
      <c r="D24" s="98"/>
      <c r="E24" s="30"/>
      <c r="F24" s="73">
        <f>SUM(F15:F21)+F13</f>
        <v>1250</v>
      </c>
      <c r="G24" s="73">
        <f>SUM(G15:G21)+G13</f>
        <v>55.099999999999994</v>
      </c>
      <c r="H24" s="73">
        <f>SUM(H15:H21)+H13</f>
        <v>44.900000000000006</v>
      </c>
      <c r="I24" s="73">
        <f>SUM(I15:I21)+I13</f>
        <v>243.2</v>
      </c>
      <c r="J24" s="73">
        <f>SUM(J15:J21)+J13</f>
        <v>1583</v>
      </c>
      <c r="K24" s="73"/>
      <c r="L24" s="73">
        <f>L13+L23</f>
        <v>202.5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90" t="s">
        <v>86</v>
      </c>
      <c r="F25" s="91">
        <v>180</v>
      </c>
      <c r="G25" s="92">
        <v>5.2</v>
      </c>
      <c r="H25" s="92">
        <v>8.3000000000000007</v>
      </c>
      <c r="I25" s="92">
        <v>28.6</v>
      </c>
      <c r="J25" s="92">
        <v>216</v>
      </c>
      <c r="K25" s="93" t="s">
        <v>87</v>
      </c>
      <c r="L25" s="92">
        <v>16.2</v>
      </c>
    </row>
    <row r="26" spans="1:12" ht="15" x14ac:dyDescent="0.25">
      <c r="A26" s="14"/>
      <c r="B26" s="15"/>
      <c r="C26" s="11"/>
      <c r="D26" s="6"/>
      <c r="E26" s="90" t="s">
        <v>73</v>
      </c>
      <c r="F26" s="91">
        <v>70</v>
      </c>
      <c r="G26" s="92">
        <v>12.1</v>
      </c>
      <c r="H26" s="92">
        <v>9</v>
      </c>
      <c r="I26" s="92">
        <v>9.6999999999999993</v>
      </c>
      <c r="J26" s="92">
        <v>161.80000000000001</v>
      </c>
      <c r="K26" s="93" t="s">
        <v>44</v>
      </c>
      <c r="L26" s="92">
        <v>49.7</v>
      </c>
    </row>
    <row r="27" spans="1:12" ht="15" x14ac:dyDescent="0.25">
      <c r="A27" s="14"/>
      <c r="B27" s="15"/>
      <c r="C27" s="11"/>
      <c r="D27" s="7" t="s">
        <v>22</v>
      </c>
      <c r="E27" s="90" t="s">
        <v>71</v>
      </c>
      <c r="F27" s="91">
        <v>200</v>
      </c>
      <c r="G27" s="92">
        <v>0.6</v>
      </c>
      <c r="H27" s="92">
        <v>0</v>
      </c>
      <c r="I27" s="92">
        <v>24.1</v>
      </c>
      <c r="J27" s="92">
        <v>94.7</v>
      </c>
      <c r="K27" s="93" t="s">
        <v>72</v>
      </c>
      <c r="L27" s="92">
        <v>9.5</v>
      </c>
    </row>
    <row r="28" spans="1:12" ht="15" x14ac:dyDescent="0.25">
      <c r="A28" s="14"/>
      <c r="B28" s="15"/>
      <c r="C28" s="11"/>
      <c r="D28" s="7" t="s">
        <v>23</v>
      </c>
      <c r="E28" s="90" t="s">
        <v>42</v>
      </c>
      <c r="F28" s="91">
        <v>56</v>
      </c>
      <c r="G28" s="92">
        <v>4</v>
      </c>
      <c r="H28" s="92">
        <v>1.2</v>
      </c>
      <c r="I28" s="92">
        <v>24</v>
      </c>
      <c r="J28" s="92">
        <v>123.2</v>
      </c>
      <c r="K28" s="93" t="s">
        <v>43</v>
      </c>
      <c r="L28" s="92">
        <v>5.6</v>
      </c>
    </row>
    <row r="29" spans="1:12" ht="15" x14ac:dyDescent="0.25">
      <c r="A29" s="14"/>
      <c r="B29" s="15"/>
      <c r="C29" s="11"/>
      <c r="D29" s="7" t="s">
        <v>24</v>
      </c>
      <c r="F29" s="37"/>
      <c r="G29" s="37"/>
      <c r="H29" s="37"/>
      <c r="I29" s="37"/>
      <c r="J29" s="37"/>
      <c r="K29" s="38"/>
      <c r="L29" s="37"/>
    </row>
    <row r="30" spans="1:12" ht="15" x14ac:dyDescent="0.25">
      <c r="A30" s="14"/>
      <c r="B30" s="15"/>
      <c r="C30" s="11"/>
      <c r="D30" s="6"/>
      <c r="F30" s="47"/>
      <c r="G30" s="47"/>
      <c r="H30" s="47"/>
      <c r="I30" s="51"/>
      <c r="J30" s="47"/>
      <c r="K30" s="53"/>
      <c r="L30" s="49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16"/>
      <c r="B32" s="17"/>
      <c r="C32" s="8"/>
      <c r="D32" s="18" t="s">
        <v>32</v>
      </c>
      <c r="E32" s="9"/>
      <c r="F32" s="65">
        <f>SUM(F25:F28)</f>
        <v>506</v>
      </c>
      <c r="G32" s="65">
        <f t="shared" ref="G32:L32" si="1">SUM(G25:G28)</f>
        <v>21.900000000000002</v>
      </c>
      <c r="H32" s="65">
        <f t="shared" si="1"/>
        <v>18.5</v>
      </c>
      <c r="I32" s="65">
        <f t="shared" si="1"/>
        <v>86.4</v>
      </c>
      <c r="J32" s="65">
        <f t="shared" si="1"/>
        <v>595.70000000000005</v>
      </c>
      <c r="K32" s="65"/>
      <c r="L32" s="65">
        <f t="shared" si="1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14"/>
      <c r="B34" s="15"/>
      <c r="C34" s="11"/>
      <c r="D34" s="7" t="s">
        <v>27</v>
      </c>
      <c r="E34" s="102" t="s">
        <v>104</v>
      </c>
      <c r="F34" s="103">
        <v>210</v>
      </c>
      <c r="G34" s="100">
        <v>2.1</v>
      </c>
      <c r="H34" s="100">
        <v>5.8</v>
      </c>
      <c r="I34" s="100">
        <v>13.9</v>
      </c>
      <c r="J34" s="100">
        <v>116.7</v>
      </c>
      <c r="K34" s="101" t="s">
        <v>105</v>
      </c>
      <c r="L34" s="100">
        <v>17.5</v>
      </c>
    </row>
    <row r="35" spans="1:12" ht="15" x14ac:dyDescent="0.25">
      <c r="A35" s="14"/>
      <c r="B35" s="15"/>
      <c r="C35" s="11"/>
      <c r="D35" s="7" t="s">
        <v>28</v>
      </c>
      <c r="E35" s="102" t="s">
        <v>106</v>
      </c>
      <c r="F35" s="103">
        <v>100</v>
      </c>
      <c r="G35" s="100">
        <v>15.2</v>
      </c>
      <c r="H35" s="100">
        <v>21.8</v>
      </c>
      <c r="I35" s="100">
        <v>6</v>
      </c>
      <c r="J35" s="100">
        <v>281</v>
      </c>
      <c r="K35" s="101" t="s">
        <v>107</v>
      </c>
      <c r="L35" s="100">
        <v>70</v>
      </c>
    </row>
    <row r="36" spans="1:12" ht="15" x14ac:dyDescent="0.25">
      <c r="A36" s="14"/>
      <c r="B36" s="15"/>
      <c r="C36" s="11"/>
      <c r="D36" s="7" t="s">
        <v>29</v>
      </c>
      <c r="E36" s="102" t="s">
        <v>47</v>
      </c>
      <c r="F36" s="103">
        <v>170</v>
      </c>
      <c r="G36" s="100">
        <v>6.6</v>
      </c>
      <c r="H36" s="100">
        <v>5.5</v>
      </c>
      <c r="I36" s="100">
        <v>40.200000000000003</v>
      </c>
      <c r="J36" s="100">
        <v>236.7</v>
      </c>
      <c r="K36" s="101" t="s">
        <v>49</v>
      </c>
      <c r="L36" s="100">
        <v>18.7</v>
      </c>
    </row>
    <row r="37" spans="1:12" ht="15" x14ac:dyDescent="0.25">
      <c r="A37" s="14"/>
      <c r="B37" s="15"/>
      <c r="C37" s="11"/>
      <c r="D37" s="85" t="s">
        <v>76</v>
      </c>
      <c r="E37" s="102" t="s">
        <v>108</v>
      </c>
      <c r="F37" s="103">
        <v>200</v>
      </c>
      <c r="G37" s="100">
        <v>0.3</v>
      </c>
      <c r="H37" s="100">
        <v>0.1</v>
      </c>
      <c r="I37" s="100">
        <v>20.2</v>
      </c>
      <c r="J37" s="100">
        <v>79</v>
      </c>
      <c r="K37" s="101" t="s">
        <v>109</v>
      </c>
      <c r="L37" s="100">
        <v>9.5</v>
      </c>
    </row>
    <row r="38" spans="1:12" ht="15" x14ac:dyDescent="0.25">
      <c r="A38" s="14"/>
      <c r="B38" s="15"/>
      <c r="C38" s="11"/>
      <c r="D38" s="7" t="s">
        <v>30</v>
      </c>
      <c r="E38" s="102" t="s">
        <v>42</v>
      </c>
      <c r="F38" s="103">
        <v>58</v>
      </c>
      <c r="G38" s="100">
        <v>4.2</v>
      </c>
      <c r="H38" s="100">
        <v>1.3</v>
      </c>
      <c r="I38" s="100">
        <v>24.8</v>
      </c>
      <c r="J38" s="100">
        <v>127.6</v>
      </c>
      <c r="K38" s="101" t="s">
        <v>43</v>
      </c>
      <c r="L38" s="100">
        <v>5.8</v>
      </c>
    </row>
    <row r="39" spans="1:12" ht="15" x14ac:dyDescent="0.25">
      <c r="A39" s="14"/>
      <c r="B39" s="15"/>
      <c r="C39" s="11"/>
      <c r="D39" s="7" t="s">
        <v>31</v>
      </c>
    </row>
    <row r="40" spans="1:12" ht="15" x14ac:dyDescent="0.25">
      <c r="A40" s="14"/>
      <c r="B40" s="15"/>
      <c r="C40" s="11"/>
      <c r="D40" s="6"/>
      <c r="E40" s="84"/>
      <c r="F40" s="83"/>
      <c r="G40" s="81"/>
      <c r="H40" s="81"/>
      <c r="I40" s="81"/>
      <c r="J40" s="81"/>
      <c r="K40" s="82"/>
      <c r="L40" s="81"/>
    </row>
    <row r="41" spans="1:12" ht="15" x14ac:dyDescent="0.25">
      <c r="A41" s="14"/>
      <c r="B41" s="15"/>
      <c r="C41" s="11"/>
      <c r="D41" s="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6"/>
      <c r="B42" s="17"/>
      <c r="C42" s="8"/>
      <c r="D42" s="18" t="s">
        <v>32</v>
      </c>
      <c r="E42" s="9"/>
      <c r="F42" s="65">
        <f>SUM(F34:F40)</f>
        <v>738</v>
      </c>
      <c r="G42" s="65">
        <f t="shared" ref="G42:L42" si="2">SUM(G34:G40)</f>
        <v>28.4</v>
      </c>
      <c r="H42" s="65">
        <f t="shared" si="2"/>
        <v>34.5</v>
      </c>
      <c r="I42" s="65">
        <f t="shared" si="2"/>
        <v>105.1</v>
      </c>
      <c r="J42" s="65">
        <f t="shared" si="2"/>
        <v>841</v>
      </c>
      <c r="K42" s="65"/>
      <c r="L42" s="65">
        <f t="shared" si="2"/>
        <v>121.5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7" t="s">
        <v>4</v>
      </c>
      <c r="D43" s="98"/>
      <c r="E43" s="30"/>
      <c r="F43" s="73">
        <f>F32+F42</f>
        <v>1244</v>
      </c>
      <c r="G43" s="73">
        <f t="shared" ref="G43:L43" si="3">G32+G42</f>
        <v>50.3</v>
      </c>
      <c r="H43" s="73">
        <f t="shared" si="3"/>
        <v>53</v>
      </c>
      <c r="I43" s="73">
        <f t="shared" si="3"/>
        <v>191.5</v>
      </c>
      <c r="J43" s="73">
        <f t="shared" si="3"/>
        <v>1436.7</v>
      </c>
      <c r="K43" s="73"/>
      <c r="L43" s="73">
        <f t="shared" si="3"/>
        <v>202.5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90" t="s">
        <v>60</v>
      </c>
      <c r="F44" s="91">
        <v>200</v>
      </c>
      <c r="G44" s="92">
        <v>7.2</v>
      </c>
      <c r="H44" s="92">
        <v>8</v>
      </c>
      <c r="I44" s="92">
        <v>42.6</v>
      </c>
      <c r="J44" s="92">
        <v>267.60000000000002</v>
      </c>
      <c r="K44" s="93">
        <v>190</v>
      </c>
      <c r="L44" s="92">
        <v>32</v>
      </c>
    </row>
    <row r="45" spans="1:12" ht="15" x14ac:dyDescent="0.25">
      <c r="A45" s="22"/>
      <c r="B45" s="15"/>
      <c r="C45" s="11"/>
      <c r="D45" s="6"/>
      <c r="E45" s="90" t="s">
        <v>79</v>
      </c>
      <c r="F45" s="91">
        <v>75</v>
      </c>
      <c r="G45" s="92">
        <v>7.2</v>
      </c>
      <c r="H45" s="92">
        <v>7</v>
      </c>
      <c r="I45" s="92">
        <v>24.8</v>
      </c>
      <c r="J45" s="92">
        <v>192</v>
      </c>
      <c r="K45" s="93" t="s">
        <v>80</v>
      </c>
      <c r="L45" s="92">
        <v>18</v>
      </c>
    </row>
    <row r="46" spans="1:12" ht="15" x14ac:dyDescent="0.25">
      <c r="A46" s="22"/>
      <c r="B46" s="15"/>
      <c r="C46" s="11"/>
      <c r="D46" s="7" t="s">
        <v>22</v>
      </c>
      <c r="E46" s="90" t="s">
        <v>40</v>
      </c>
      <c r="F46" s="91">
        <v>200</v>
      </c>
      <c r="G46" s="92">
        <v>1.5</v>
      </c>
      <c r="H46" s="92">
        <v>1.6</v>
      </c>
      <c r="I46" s="92">
        <v>15.8</v>
      </c>
      <c r="J46" s="92">
        <v>81</v>
      </c>
      <c r="K46" s="93" t="s">
        <v>41</v>
      </c>
      <c r="L46" s="92">
        <v>9</v>
      </c>
    </row>
    <row r="47" spans="1:12" ht="15" x14ac:dyDescent="0.25">
      <c r="A47" s="22"/>
      <c r="B47" s="15"/>
      <c r="C47" s="11"/>
      <c r="D47" s="7" t="s">
        <v>23</v>
      </c>
    </row>
    <row r="48" spans="1:12" ht="15" x14ac:dyDescent="0.25">
      <c r="A48" s="22"/>
      <c r="B48" s="15"/>
      <c r="C48" s="11"/>
      <c r="D48" s="7" t="s">
        <v>24</v>
      </c>
      <c r="E48" s="90" t="s">
        <v>55</v>
      </c>
      <c r="F48" s="91">
        <v>110</v>
      </c>
      <c r="G48" s="92">
        <v>0.4</v>
      </c>
      <c r="H48" s="92">
        <v>0</v>
      </c>
      <c r="I48" s="92">
        <v>10.8</v>
      </c>
      <c r="J48" s="92">
        <v>44.9</v>
      </c>
      <c r="K48" s="93" t="s">
        <v>56</v>
      </c>
      <c r="L48" s="92">
        <v>22</v>
      </c>
    </row>
    <row r="49" spans="1:12" ht="15" x14ac:dyDescent="0.25">
      <c r="A49" s="22"/>
      <c r="B49" s="15"/>
      <c r="C49" s="11"/>
      <c r="D49" s="6"/>
      <c r="E49" s="77"/>
      <c r="F49" s="78"/>
      <c r="G49" s="79"/>
      <c r="H49" s="79"/>
      <c r="I49" s="79"/>
      <c r="J49" s="79"/>
      <c r="L49" s="79"/>
    </row>
    <row r="50" spans="1:12" ht="15" x14ac:dyDescent="0.25">
      <c r="A50" s="22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23"/>
      <c r="B51" s="17"/>
      <c r="C51" s="8"/>
      <c r="D51" s="18" t="s">
        <v>32</v>
      </c>
      <c r="E51" s="9"/>
      <c r="F51" s="65">
        <f>SUM(F44:F49)</f>
        <v>585</v>
      </c>
      <c r="G51" s="65">
        <f t="shared" ref="G51:L51" si="4">SUM(G44:G49)</f>
        <v>16.3</v>
      </c>
      <c r="H51" s="65">
        <f t="shared" si="4"/>
        <v>16.600000000000001</v>
      </c>
      <c r="I51" s="65">
        <f t="shared" si="4"/>
        <v>94</v>
      </c>
      <c r="J51" s="65">
        <f t="shared" si="4"/>
        <v>585.5</v>
      </c>
      <c r="K51" s="65"/>
      <c r="L51" s="65">
        <f t="shared" si="4"/>
        <v>81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37"/>
      <c r="G52" s="37"/>
      <c r="H52" s="37"/>
      <c r="I52" s="37"/>
      <c r="J52" s="37"/>
      <c r="K52" s="38"/>
      <c r="L52" s="37"/>
    </row>
    <row r="53" spans="1:12" ht="15" x14ac:dyDescent="0.25">
      <c r="A53" s="22"/>
      <c r="B53" s="15"/>
      <c r="C53" s="11"/>
      <c r="D53" s="7" t="s">
        <v>27</v>
      </c>
      <c r="E53" s="102" t="s">
        <v>112</v>
      </c>
      <c r="F53" s="103">
        <v>212.5</v>
      </c>
      <c r="G53" s="100">
        <v>4.8</v>
      </c>
      <c r="H53" s="100">
        <v>5.5</v>
      </c>
      <c r="I53" s="100">
        <v>13.6</v>
      </c>
      <c r="J53" s="100">
        <v>123.3</v>
      </c>
      <c r="K53" s="101" t="s">
        <v>113</v>
      </c>
      <c r="L53" s="100">
        <v>17.5</v>
      </c>
    </row>
    <row r="54" spans="1:12" ht="15" x14ac:dyDescent="0.25">
      <c r="A54" s="22"/>
      <c r="B54" s="15"/>
      <c r="C54" s="11"/>
      <c r="D54" s="7" t="s">
        <v>28</v>
      </c>
      <c r="E54" s="102" t="s">
        <v>114</v>
      </c>
      <c r="F54" s="103">
        <v>240</v>
      </c>
      <c r="G54" s="100">
        <v>19.2</v>
      </c>
      <c r="H54" s="100">
        <v>16.399999999999999</v>
      </c>
      <c r="I54" s="100">
        <v>43.4</v>
      </c>
      <c r="J54" s="100">
        <v>411.4</v>
      </c>
      <c r="K54" s="101" t="s">
        <v>115</v>
      </c>
      <c r="L54" s="100">
        <v>79.599999999999994</v>
      </c>
    </row>
    <row r="55" spans="1:12" ht="15" x14ac:dyDescent="0.25">
      <c r="A55" s="22"/>
      <c r="B55" s="15"/>
      <c r="C55" s="11"/>
      <c r="D55" s="7" t="s">
        <v>29</v>
      </c>
    </row>
    <row r="56" spans="1:12" ht="15" x14ac:dyDescent="0.25">
      <c r="A56" s="22"/>
      <c r="B56" s="15"/>
      <c r="C56" s="11"/>
      <c r="D56" s="85" t="s">
        <v>76</v>
      </c>
      <c r="E56" s="102" t="s">
        <v>116</v>
      </c>
      <c r="F56" s="103">
        <v>200</v>
      </c>
      <c r="G56" s="100">
        <v>1.6</v>
      </c>
      <c r="H56" s="100">
        <v>0.4</v>
      </c>
      <c r="I56" s="100">
        <v>34.799999999999997</v>
      </c>
      <c r="J56" s="100">
        <v>147.80000000000001</v>
      </c>
      <c r="K56" s="101" t="s">
        <v>117</v>
      </c>
      <c r="L56" s="100">
        <v>9.5</v>
      </c>
    </row>
    <row r="57" spans="1:12" ht="15" x14ac:dyDescent="0.25">
      <c r="A57" s="22"/>
      <c r="B57" s="15"/>
      <c r="C57" s="11"/>
      <c r="D57" s="7" t="s">
        <v>30</v>
      </c>
      <c r="E57" s="102" t="s">
        <v>42</v>
      </c>
      <c r="F57" s="103">
        <v>45</v>
      </c>
      <c r="G57" s="100">
        <v>3.2</v>
      </c>
      <c r="H57" s="100">
        <v>1</v>
      </c>
      <c r="I57" s="100">
        <v>19.3</v>
      </c>
      <c r="J57" s="100">
        <v>99</v>
      </c>
      <c r="K57" s="101" t="s">
        <v>43</v>
      </c>
      <c r="L57" s="100">
        <v>4.5</v>
      </c>
    </row>
    <row r="58" spans="1:12" ht="15" x14ac:dyDescent="0.25">
      <c r="A58" s="22"/>
      <c r="B58" s="15"/>
      <c r="C58" s="11"/>
      <c r="D58" s="7" t="s">
        <v>31</v>
      </c>
      <c r="E58" s="84"/>
      <c r="F58" s="83"/>
      <c r="G58" s="81"/>
      <c r="H58" s="81"/>
      <c r="I58" s="81"/>
      <c r="J58" s="81"/>
      <c r="K58" s="82"/>
      <c r="L58" s="81"/>
    </row>
    <row r="59" spans="1:12" ht="15" x14ac:dyDescent="0.25">
      <c r="A59" s="22"/>
      <c r="B59" s="15"/>
      <c r="C59" s="11"/>
      <c r="D59" s="6"/>
      <c r="E59" s="102" t="s">
        <v>110</v>
      </c>
      <c r="F59" s="103">
        <v>80</v>
      </c>
      <c r="G59" s="100">
        <v>1.3</v>
      </c>
      <c r="H59" s="100">
        <v>4</v>
      </c>
      <c r="I59" s="100">
        <v>6.1</v>
      </c>
      <c r="J59" s="100">
        <v>66.400000000000006</v>
      </c>
      <c r="K59" s="101" t="s">
        <v>111</v>
      </c>
      <c r="L59" s="100">
        <v>10.4</v>
      </c>
    </row>
    <row r="60" spans="1:12" ht="15" x14ac:dyDescent="0.25">
      <c r="A60" s="22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3"/>
      <c r="B61" s="17"/>
      <c r="C61" s="8"/>
      <c r="D61" s="18" t="s">
        <v>32</v>
      </c>
      <c r="E61" s="9"/>
      <c r="F61" s="65">
        <f>SUM(F53:F59)</f>
        <v>777.5</v>
      </c>
      <c r="G61" s="65">
        <f t="shared" ref="G61:L61" si="5">SUM(G53:G59)</f>
        <v>30.1</v>
      </c>
      <c r="H61" s="65">
        <f t="shared" si="5"/>
        <v>27.299999999999997</v>
      </c>
      <c r="I61" s="65">
        <f t="shared" si="5"/>
        <v>117.19999999999999</v>
      </c>
      <c r="J61" s="65">
        <f t="shared" si="5"/>
        <v>847.9</v>
      </c>
      <c r="K61" s="65">
        <f t="shared" si="5"/>
        <v>0</v>
      </c>
      <c r="L61" s="65">
        <f t="shared" si="5"/>
        <v>121.5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7" t="s">
        <v>4</v>
      </c>
      <c r="D62" s="98"/>
      <c r="E62" s="30"/>
      <c r="F62" s="73">
        <f>F51+F61</f>
        <v>1362.5</v>
      </c>
      <c r="G62" s="73">
        <f t="shared" ref="G62:L62" si="6">G51+G61</f>
        <v>46.400000000000006</v>
      </c>
      <c r="H62" s="73">
        <f t="shared" si="6"/>
        <v>43.9</v>
      </c>
      <c r="I62" s="73">
        <f t="shared" si="6"/>
        <v>211.2</v>
      </c>
      <c r="J62" s="73">
        <f t="shared" si="6"/>
        <v>1433.4</v>
      </c>
      <c r="K62" s="73"/>
      <c r="L62" s="73">
        <f t="shared" si="6"/>
        <v>202.5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90" t="s">
        <v>38</v>
      </c>
      <c r="F63" s="91">
        <v>200</v>
      </c>
      <c r="G63" s="92">
        <v>5.5</v>
      </c>
      <c r="H63" s="92">
        <v>5.7</v>
      </c>
      <c r="I63" s="92">
        <v>22.9</v>
      </c>
      <c r="J63" s="92">
        <v>166.7</v>
      </c>
      <c r="K63" s="93" t="s">
        <v>39</v>
      </c>
      <c r="L63" s="92">
        <v>18.600000000000001</v>
      </c>
    </row>
    <row r="64" spans="1:12" ht="15" x14ac:dyDescent="0.25">
      <c r="A64" s="22"/>
      <c r="B64" s="15"/>
      <c r="C64" s="11"/>
      <c r="D64" s="6"/>
      <c r="E64" s="90" t="s">
        <v>66</v>
      </c>
      <c r="F64" s="91">
        <v>60</v>
      </c>
      <c r="G64" s="92">
        <v>8.6</v>
      </c>
      <c r="H64" s="92">
        <v>10.3</v>
      </c>
      <c r="I64" s="92">
        <v>5.7</v>
      </c>
      <c r="J64" s="92">
        <v>148.4</v>
      </c>
      <c r="K64" s="93" t="s">
        <v>48</v>
      </c>
      <c r="L64" s="92">
        <v>43</v>
      </c>
    </row>
    <row r="65" spans="1:12" ht="15" x14ac:dyDescent="0.25">
      <c r="A65" s="22"/>
      <c r="B65" s="15"/>
      <c r="C65" s="11"/>
      <c r="D65" s="7" t="s">
        <v>22</v>
      </c>
      <c r="E65" s="90" t="s">
        <v>69</v>
      </c>
      <c r="F65" s="91">
        <v>200</v>
      </c>
      <c r="G65" s="92">
        <v>0.4</v>
      </c>
      <c r="H65" s="92">
        <v>0.1</v>
      </c>
      <c r="I65" s="92">
        <v>17.399999999999999</v>
      </c>
      <c r="J65" s="92">
        <v>70</v>
      </c>
      <c r="K65" s="93" t="s">
        <v>70</v>
      </c>
      <c r="L65" s="92">
        <v>13.5</v>
      </c>
    </row>
    <row r="66" spans="1:12" ht="15" x14ac:dyDescent="0.25">
      <c r="A66" s="22"/>
      <c r="B66" s="15"/>
      <c r="C66" s="11"/>
      <c r="D66" s="7" t="s">
        <v>23</v>
      </c>
      <c r="E66" s="90" t="s">
        <v>42</v>
      </c>
      <c r="F66" s="91">
        <v>59</v>
      </c>
      <c r="G66" s="92">
        <v>4.2</v>
      </c>
      <c r="H66" s="92">
        <v>1.3</v>
      </c>
      <c r="I66" s="92">
        <v>25.3</v>
      </c>
      <c r="J66" s="92">
        <v>129.80000000000001</v>
      </c>
      <c r="K66" s="93" t="s">
        <v>43</v>
      </c>
      <c r="L66" s="92">
        <v>5.9</v>
      </c>
    </row>
    <row r="67" spans="1:12" ht="15" x14ac:dyDescent="0.25">
      <c r="A67" s="22"/>
      <c r="B67" s="15"/>
      <c r="C67" s="11"/>
      <c r="D67" s="7" t="s">
        <v>24</v>
      </c>
      <c r="E67" s="62"/>
      <c r="F67" s="63"/>
      <c r="G67" s="64"/>
      <c r="H67" s="64"/>
      <c r="I67" s="64"/>
      <c r="J67" s="64"/>
      <c r="K67" s="61"/>
      <c r="L67" s="68"/>
    </row>
    <row r="68" spans="1:12" ht="15" x14ac:dyDescent="0.25">
      <c r="A68" s="22"/>
      <c r="B68" s="15"/>
      <c r="C68" s="11"/>
      <c r="D68" s="6"/>
      <c r="F68" s="47"/>
      <c r="G68" s="47"/>
      <c r="H68" s="47"/>
      <c r="I68" s="51"/>
      <c r="J68" s="47"/>
      <c r="K68" s="53"/>
      <c r="L68" s="49"/>
    </row>
    <row r="69" spans="1:12" ht="15.75" thickBot="1" x14ac:dyDescent="0.3">
      <c r="A69" s="22"/>
      <c r="B69" s="15"/>
      <c r="C69" s="11"/>
      <c r="D69" s="6"/>
      <c r="E69" s="46"/>
      <c r="F69" s="48"/>
      <c r="G69" s="48"/>
      <c r="H69" s="48"/>
      <c r="I69" s="52"/>
      <c r="J69" s="48"/>
      <c r="K69" s="54"/>
      <c r="L69" s="50"/>
    </row>
    <row r="70" spans="1:12" ht="15" x14ac:dyDescent="0.25">
      <c r="A70" s="23"/>
      <c r="B70" s="17"/>
      <c r="C70" s="8"/>
      <c r="D70" s="18" t="s">
        <v>32</v>
      </c>
      <c r="E70" s="9"/>
      <c r="F70" s="69">
        <f>SUM(F63:F66)</f>
        <v>519</v>
      </c>
      <c r="G70" s="69">
        <f t="shared" ref="G70:L70" si="7">SUM(G63:G66)</f>
        <v>18.7</v>
      </c>
      <c r="H70" s="69">
        <f t="shared" si="7"/>
        <v>17.400000000000002</v>
      </c>
      <c r="I70" s="69">
        <f t="shared" si="7"/>
        <v>71.3</v>
      </c>
      <c r="J70" s="69">
        <f t="shared" si="7"/>
        <v>514.90000000000009</v>
      </c>
      <c r="K70" s="69">
        <f t="shared" si="7"/>
        <v>0</v>
      </c>
      <c r="L70" s="69">
        <f t="shared" si="7"/>
        <v>81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6"/>
      <c r="G71" s="57"/>
      <c r="H71" s="57"/>
      <c r="I71" s="58"/>
      <c r="J71" s="57"/>
      <c r="K71" s="59"/>
      <c r="L71" s="57"/>
    </row>
    <row r="72" spans="1:12" ht="15" x14ac:dyDescent="0.25">
      <c r="A72" s="22"/>
      <c r="B72" s="15"/>
      <c r="C72" s="11"/>
      <c r="D72" s="7" t="s">
        <v>27</v>
      </c>
      <c r="E72" s="102" t="s">
        <v>118</v>
      </c>
      <c r="F72" s="103">
        <v>210</v>
      </c>
      <c r="G72" s="100">
        <v>1.6</v>
      </c>
      <c r="H72" s="100">
        <v>5.6</v>
      </c>
      <c r="I72" s="100">
        <v>10.5</v>
      </c>
      <c r="J72" s="100">
        <v>97.6</v>
      </c>
      <c r="K72" s="101" t="s">
        <v>119</v>
      </c>
      <c r="L72" s="100">
        <v>15.5</v>
      </c>
    </row>
    <row r="73" spans="1:12" ht="15" x14ac:dyDescent="0.25">
      <c r="A73" s="22"/>
      <c r="B73" s="15"/>
      <c r="C73" s="11"/>
      <c r="D73" s="7" t="s">
        <v>28</v>
      </c>
      <c r="E73" s="102" t="s">
        <v>120</v>
      </c>
      <c r="F73" s="103">
        <v>90</v>
      </c>
      <c r="G73" s="100">
        <v>12.7</v>
      </c>
      <c r="H73" s="100">
        <v>8.3000000000000007</v>
      </c>
      <c r="I73" s="100">
        <v>13.8</v>
      </c>
      <c r="J73" s="100">
        <v>179.5</v>
      </c>
      <c r="K73" s="101" t="s">
        <v>121</v>
      </c>
      <c r="L73" s="100">
        <v>62</v>
      </c>
    </row>
    <row r="74" spans="1:12" ht="15" x14ac:dyDescent="0.25">
      <c r="A74" s="22"/>
      <c r="B74" s="15"/>
      <c r="C74" s="11"/>
      <c r="D74" s="7" t="s">
        <v>29</v>
      </c>
      <c r="E74" s="102" t="s">
        <v>122</v>
      </c>
      <c r="F74" s="103">
        <v>180</v>
      </c>
      <c r="G74" s="100">
        <v>3.8</v>
      </c>
      <c r="H74" s="100">
        <v>9.9</v>
      </c>
      <c r="I74" s="100">
        <v>26.1</v>
      </c>
      <c r="J74" s="100">
        <v>226.8</v>
      </c>
      <c r="K74" s="101" t="s">
        <v>123</v>
      </c>
      <c r="L74" s="100">
        <v>34.799999999999997</v>
      </c>
    </row>
    <row r="75" spans="1:12" ht="15" x14ac:dyDescent="0.25">
      <c r="A75" s="22"/>
      <c r="B75" s="15"/>
      <c r="C75" s="11"/>
      <c r="D75" s="85" t="s">
        <v>76</v>
      </c>
      <c r="E75" s="102" t="s">
        <v>50</v>
      </c>
      <c r="F75" s="103">
        <v>200</v>
      </c>
      <c r="G75" s="100">
        <v>0.2</v>
      </c>
      <c r="H75" s="100">
        <v>0</v>
      </c>
      <c r="I75" s="100">
        <v>20</v>
      </c>
      <c r="J75" s="100">
        <v>77.7</v>
      </c>
      <c r="K75" s="101" t="s">
        <v>51</v>
      </c>
      <c r="L75" s="100">
        <v>3.5</v>
      </c>
    </row>
    <row r="76" spans="1:12" ht="15" x14ac:dyDescent="0.25">
      <c r="A76" s="22"/>
      <c r="B76" s="15"/>
      <c r="C76" s="11"/>
      <c r="D76" s="7" t="s">
        <v>30</v>
      </c>
    </row>
    <row r="77" spans="1:12" ht="15" x14ac:dyDescent="0.25">
      <c r="A77" s="22"/>
      <c r="B77" s="15"/>
      <c r="C77" s="11"/>
      <c r="D77" s="7" t="s">
        <v>31</v>
      </c>
      <c r="E77" s="102" t="s">
        <v>102</v>
      </c>
      <c r="F77" s="103">
        <v>57</v>
      </c>
      <c r="G77" s="100">
        <v>6</v>
      </c>
      <c r="H77" s="100">
        <v>1.3</v>
      </c>
      <c r="I77" s="100">
        <v>39.299999999999997</v>
      </c>
      <c r="J77" s="100">
        <v>192.1</v>
      </c>
      <c r="K77" s="101" t="s">
        <v>103</v>
      </c>
      <c r="L77" s="100">
        <v>5.7</v>
      </c>
    </row>
    <row r="78" spans="1:12" ht="15" x14ac:dyDescent="0.25">
      <c r="A78" s="22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22"/>
      <c r="B79" s="15"/>
      <c r="C79" s="11"/>
      <c r="D79" s="6"/>
      <c r="E79" s="36"/>
      <c r="F79" s="37">
        <f>SUM(F72:F77)</f>
        <v>737</v>
      </c>
      <c r="G79" s="37">
        <f>SUM(G72:G77)</f>
        <v>24.299999999999997</v>
      </c>
      <c r="H79" s="37">
        <f>SUM(H72:H77)</f>
        <v>25.1</v>
      </c>
      <c r="I79" s="37">
        <f>SUM(I72:I77)</f>
        <v>109.7</v>
      </c>
      <c r="J79" s="37">
        <f>SUM(J72:J77)</f>
        <v>773.7</v>
      </c>
      <c r="K79" s="37"/>
      <c r="L79" s="37">
        <f>SUM(L72:L77)</f>
        <v>121.5</v>
      </c>
    </row>
    <row r="80" spans="1:12" ht="15" x14ac:dyDescent="0.25">
      <c r="A80" s="23"/>
      <c r="B80" s="17"/>
      <c r="C80" s="8"/>
      <c r="D80" s="18" t="s">
        <v>32</v>
      </c>
      <c r="E80" s="9"/>
      <c r="F80" s="65"/>
      <c r="G80" s="66"/>
      <c r="H80" s="66"/>
      <c r="I80" s="66"/>
      <c r="J80" s="66"/>
      <c r="K80" s="24"/>
      <c r="L80" s="66"/>
    </row>
    <row r="81" spans="1:12" ht="15.75" customHeight="1" thickBot="1" x14ac:dyDescent="0.25">
      <c r="A81" s="28">
        <f>A63</f>
        <v>1</v>
      </c>
      <c r="B81" s="29">
        <f>B63</f>
        <v>4</v>
      </c>
      <c r="C81" s="97" t="s">
        <v>4</v>
      </c>
      <c r="D81" s="98"/>
      <c r="E81" s="30"/>
      <c r="F81" s="73">
        <f>F70+F79</f>
        <v>1256</v>
      </c>
      <c r="G81" s="73">
        <f t="shared" ref="G81:L81" si="8">G70+G79</f>
        <v>43</v>
      </c>
      <c r="H81" s="73">
        <f t="shared" si="8"/>
        <v>42.5</v>
      </c>
      <c r="I81" s="73">
        <f t="shared" si="8"/>
        <v>181</v>
      </c>
      <c r="J81" s="73">
        <f t="shared" si="8"/>
        <v>1288.6000000000001</v>
      </c>
      <c r="K81" s="73"/>
      <c r="L81" s="73">
        <f t="shared" si="8"/>
        <v>202.5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90" t="s">
        <v>67</v>
      </c>
      <c r="F82" s="91">
        <v>210</v>
      </c>
      <c r="G82" s="92">
        <v>7</v>
      </c>
      <c r="H82" s="92">
        <v>9.8000000000000007</v>
      </c>
      <c r="I82" s="92">
        <v>38.1</v>
      </c>
      <c r="J82" s="92">
        <v>270</v>
      </c>
      <c r="K82" s="93" t="s">
        <v>68</v>
      </c>
      <c r="L82" s="92">
        <v>36.5</v>
      </c>
    </row>
    <row r="83" spans="1:12" ht="15" x14ac:dyDescent="0.25">
      <c r="A83" s="22"/>
      <c r="B83" s="15"/>
      <c r="C83" s="11"/>
      <c r="D83" s="6"/>
      <c r="E83" s="90" t="s">
        <v>58</v>
      </c>
      <c r="F83" s="91">
        <v>50</v>
      </c>
      <c r="G83" s="92">
        <v>8</v>
      </c>
      <c r="H83" s="92">
        <v>5.4</v>
      </c>
      <c r="I83" s="92">
        <v>11.3</v>
      </c>
      <c r="J83" s="92">
        <v>123.9</v>
      </c>
      <c r="K83" s="93" t="s">
        <v>65</v>
      </c>
      <c r="L83" s="92">
        <v>36</v>
      </c>
    </row>
    <row r="84" spans="1:12" ht="15" x14ac:dyDescent="0.25">
      <c r="A84" s="22"/>
      <c r="B84" s="15"/>
      <c r="C84" s="11"/>
      <c r="D84" s="7" t="s">
        <v>22</v>
      </c>
      <c r="E84" s="90" t="s">
        <v>50</v>
      </c>
      <c r="F84" s="91">
        <v>200</v>
      </c>
      <c r="G84" s="92">
        <v>0.2</v>
      </c>
      <c r="H84" s="92">
        <v>0</v>
      </c>
      <c r="I84" s="92">
        <v>20</v>
      </c>
      <c r="J84" s="92">
        <v>77.7</v>
      </c>
      <c r="K84" s="93" t="s">
        <v>51</v>
      </c>
      <c r="L84" s="92">
        <v>3.5</v>
      </c>
    </row>
    <row r="85" spans="1:12" ht="15" x14ac:dyDescent="0.25">
      <c r="A85" s="22"/>
      <c r="B85" s="15"/>
      <c r="C85" s="11"/>
      <c r="D85" s="7" t="s">
        <v>23</v>
      </c>
      <c r="E85" s="90" t="s">
        <v>42</v>
      </c>
      <c r="F85" s="91">
        <v>50</v>
      </c>
      <c r="G85" s="92">
        <v>3.6</v>
      </c>
      <c r="H85" s="92">
        <v>1.1000000000000001</v>
      </c>
      <c r="I85" s="92">
        <v>21.4</v>
      </c>
      <c r="J85" s="92">
        <v>110</v>
      </c>
      <c r="K85" s="93" t="s">
        <v>43</v>
      </c>
      <c r="L85" s="92">
        <v>5</v>
      </c>
    </row>
    <row r="86" spans="1:12" ht="15" x14ac:dyDescent="0.25">
      <c r="A86" s="22"/>
      <c r="B86" s="15"/>
      <c r="C86" s="11"/>
      <c r="D86" s="7" t="s">
        <v>24</v>
      </c>
      <c r="K86" s="37"/>
      <c r="L86" s="37"/>
    </row>
    <row r="87" spans="1:12" ht="15" x14ac:dyDescent="0.25">
      <c r="A87" s="22"/>
      <c r="B87" s="15"/>
      <c r="C87" s="11"/>
      <c r="D87" s="6"/>
      <c r="E87" s="86"/>
      <c r="F87" s="87"/>
      <c r="G87" s="88"/>
      <c r="H87" s="88"/>
      <c r="I87" s="88"/>
      <c r="J87" s="88"/>
      <c r="K87" s="89"/>
      <c r="L87" s="88"/>
    </row>
    <row r="88" spans="1:12" ht="15" x14ac:dyDescent="0.25">
      <c r="A88" s="22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3"/>
      <c r="B89" s="17"/>
      <c r="C89" s="8"/>
      <c r="D89" s="18" t="s">
        <v>32</v>
      </c>
      <c r="E89" s="9"/>
      <c r="F89" s="69">
        <f>SUM(F82:F87)</f>
        <v>510</v>
      </c>
      <c r="G89" s="69">
        <f t="shared" ref="G89:L89" si="9">SUM(G82:G87)</f>
        <v>18.8</v>
      </c>
      <c r="H89" s="69">
        <f t="shared" si="9"/>
        <v>16.3</v>
      </c>
      <c r="I89" s="69">
        <f t="shared" si="9"/>
        <v>90.800000000000011</v>
      </c>
      <c r="J89" s="69">
        <f t="shared" si="9"/>
        <v>581.59999999999991</v>
      </c>
      <c r="K89" s="69"/>
      <c r="L89" s="69">
        <f t="shared" si="9"/>
        <v>81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56"/>
      <c r="G90" s="56"/>
      <c r="H90" s="56"/>
      <c r="I90" s="60"/>
      <c r="J90" s="56"/>
      <c r="K90" s="59"/>
      <c r="L90" s="57"/>
    </row>
    <row r="91" spans="1:12" ht="15" x14ac:dyDescent="0.25">
      <c r="A91" s="22"/>
      <c r="B91" s="15"/>
      <c r="C91" s="11"/>
      <c r="D91" s="7" t="s">
        <v>27</v>
      </c>
      <c r="E91" s="102" t="s">
        <v>124</v>
      </c>
      <c r="F91" s="103">
        <v>250</v>
      </c>
      <c r="G91" s="100">
        <v>6.3</v>
      </c>
      <c r="H91" s="100">
        <v>4.0999999999999996</v>
      </c>
      <c r="I91" s="100">
        <v>13.2</v>
      </c>
      <c r="J91" s="100">
        <v>116</v>
      </c>
      <c r="K91" s="101" t="s">
        <v>125</v>
      </c>
      <c r="L91" s="100">
        <v>23</v>
      </c>
    </row>
    <row r="92" spans="1:12" ht="15" x14ac:dyDescent="0.25">
      <c r="A92" s="22"/>
      <c r="B92" s="15"/>
      <c r="C92" s="11"/>
      <c r="D92" s="7" t="s">
        <v>28</v>
      </c>
    </row>
    <row r="93" spans="1:12" ht="15" x14ac:dyDescent="0.25">
      <c r="A93" s="22"/>
      <c r="B93" s="15"/>
      <c r="C93" s="11"/>
      <c r="D93" s="7" t="s">
        <v>29</v>
      </c>
      <c r="E93" s="102" t="s">
        <v>126</v>
      </c>
      <c r="F93" s="103">
        <v>280</v>
      </c>
      <c r="G93" s="100">
        <v>25.8</v>
      </c>
      <c r="H93" s="100">
        <v>20.7</v>
      </c>
      <c r="I93" s="100">
        <v>45.8</v>
      </c>
      <c r="J93" s="100">
        <v>472.7</v>
      </c>
      <c r="K93" s="101" t="s">
        <v>127</v>
      </c>
      <c r="L93" s="100">
        <v>78.900000000000006</v>
      </c>
    </row>
    <row r="94" spans="1:12" ht="15" x14ac:dyDescent="0.25">
      <c r="A94" s="22"/>
      <c r="B94" s="15"/>
      <c r="C94" s="11"/>
      <c r="D94" s="85" t="s">
        <v>76</v>
      </c>
      <c r="E94" s="102" t="s">
        <v>128</v>
      </c>
      <c r="F94" s="103">
        <v>200</v>
      </c>
      <c r="G94" s="100">
        <v>0.7</v>
      </c>
      <c r="H94" s="100">
        <v>0</v>
      </c>
      <c r="I94" s="100">
        <v>28.8</v>
      </c>
      <c r="J94" s="100">
        <v>113</v>
      </c>
      <c r="K94" s="101" t="s">
        <v>129</v>
      </c>
      <c r="L94" s="100">
        <v>15</v>
      </c>
    </row>
    <row r="95" spans="1:12" ht="15" x14ac:dyDescent="0.25">
      <c r="A95" s="22"/>
      <c r="B95" s="15"/>
      <c r="C95" s="11"/>
      <c r="D95" s="7" t="s">
        <v>30</v>
      </c>
      <c r="E95" s="102" t="s">
        <v>42</v>
      </c>
      <c r="F95" s="103">
        <v>46</v>
      </c>
      <c r="G95" s="100">
        <v>3.3</v>
      </c>
      <c r="H95" s="100">
        <v>1</v>
      </c>
      <c r="I95" s="100">
        <v>19.7</v>
      </c>
      <c r="J95" s="100">
        <v>101.2</v>
      </c>
      <c r="K95" s="101" t="s">
        <v>43</v>
      </c>
      <c r="L95" s="100">
        <v>4.5999999999999996</v>
      </c>
    </row>
    <row r="96" spans="1:12" ht="15" x14ac:dyDescent="0.25">
      <c r="A96" s="22"/>
      <c r="B96" s="15"/>
      <c r="C96" s="11"/>
      <c r="D96" s="7" t="s">
        <v>31</v>
      </c>
      <c r="E96" s="84"/>
      <c r="F96" s="83"/>
      <c r="G96" s="81"/>
      <c r="H96" s="81"/>
      <c r="I96" s="81"/>
      <c r="J96" s="81"/>
      <c r="K96" s="82"/>
      <c r="L96" s="81"/>
    </row>
    <row r="97" spans="1:12" ht="15" x14ac:dyDescent="0.25">
      <c r="A97" s="22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2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3"/>
      <c r="B99" s="17"/>
      <c r="C99" s="8"/>
      <c r="D99" s="18" t="s">
        <v>32</v>
      </c>
      <c r="E99" s="9"/>
      <c r="F99" s="65">
        <f>SUM(F91:F96)</f>
        <v>776</v>
      </c>
      <c r="G99" s="65">
        <f t="shared" ref="G99:L99" si="10">SUM(G91:G96)</f>
        <v>36.1</v>
      </c>
      <c r="H99" s="65">
        <f t="shared" si="10"/>
        <v>25.799999999999997</v>
      </c>
      <c r="I99" s="65">
        <f t="shared" si="10"/>
        <v>107.5</v>
      </c>
      <c r="J99" s="65">
        <f t="shared" si="10"/>
        <v>802.90000000000009</v>
      </c>
      <c r="K99" s="65"/>
      <c r="L99" s="65">
        <f t="shared" si="10"/>
        <v>121.5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97" t="s">
        <v>4</v>
      </c>
      <c r="D100" s="98"/>
      <c r="E100" s="30"/>
      <c r="F100" s="73">
        <f>F99+F89</f>
        <v>1286</v>
      </c>
      <c r="G100" s="73">
        <f t="shared" ref="G100:L100" si="11">G99+G89</f>
        <v>54.900000000000006</v>
      </c>
      <c r="H100" s="73">
        <f t="shared" si="11"/>
        <v>42.099999999999994</v>
      </c>
      <c r="I100" s="73">
        <f t="shared" si="11"/>
        <v>198.3</v>
      </c>
      <c r="J100" s="73">
        <f t="shared" si="11"/>
        <v>1384.5</v>
      </c>
      <c r="K100" s="73"/>
      <c r="L100" s="73">
        <f t="shared" si="11"/>
        <v>202.5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90" t="s">
        <v>88</v>
      </c>
      <c r="F101" s="91">
        <v>215</v>
      </c>
      <c r="G101" s="92">
        <v>6.5</v>
      </c>
      <c r="H101" s="92">
        <v>10.4</v>
      </c>
      <c r="I101" s="92">
        <v>45.3</v>
      </c>
      <c r="J101" s="92">
        <v>292.2</v>
      </c>
      <c r="K101" s="93" t="s">
        <v>89</v>
      </c>
      <c r="L101" s="92">
        <v>43.5</v>
      </c>
    </row>
    <row r="102" spans="1:12" ht="15" x14ac:dyDescent="0.25">
      <c r="A102" s="22"/>
      <c r="B102" s="15"/>
      <c r="C102" s="11"/>
      <c r="D102" s="6"/>
      <c r="E102" s="90" t="s">
        <v>83</v>
      </c>
      <c r="F102" s="91">
        <v>50</v>
      </c>
      <c r="G102" s="92">
        <v>3.8</v>
      </c>
      <c r="H102" s="92">
        <v>8</v>
      </c>
      <c r="I102" s="92">
        <v>33.5</v>
      </c>
      <c r="J102" s="92">
        <v>220</v>
      </c>
      <c r="K102" s="93" t="s">
        <v>85</v>
      </c>
      <c r="L102" s="92">
        <v>21</v>
      </c>
    </row>
    <row r="103" spans="1:12" ht="15" x14ac:dyDescent="0.25">
      <c r="A103" s="22"/>
      <c r="B103" s="15"/>
      <c r="C103" s="11"/>
      <c r="D103" s="7" t="s">
        <v>22</v>
      </c>
      <c r="E103" s="90" t="s">
        <v>54</v>
      </c>
      <c r="F103" s="91">
        <v>200</v>
      </c>
      <c r="G103" s="92">
        <v>2.2999999999999998</v>
      </c>
      <c r="H103" s="92">
        <v>1.6</v>
      </c>
      <c r="I103" s="92">
        <v>16.2</v>
      </c>
      <c r="J103" s="92">
        <v>86</v>
      </c>
      <c r="K103" s="93" t="s">
        <v>90</v>
      </c>
      <c r="L103" s="92">
        <v>11</v>
      </c>
    </row>
    <row r="104" spans="1:12" ht="15" x14ac:dyDescent="0.25">
      <c r="A104" s="22"/>
      <c r="B104" s="15"/>
      <c r="C104" s="11"/>
      <c r="D104" s="7" t="s">
        <v>23</v>
      </c>
      <c r="E104" s="90" t="s">
        <v>42</v>
      </c>
      <c r="F104" s="91">
        <v>55</v>
      </c>
      <c r="G104" s="92">
        <v>4</v>
      </c>
      <c r="H104" s="92">
        <v>1.2</v>
      </c>
      <c r="I104" s="92">
        <v>23.5</v>
      </c>
      <c r="J104" s="92">
        <v>121</v>
      </c>
      <c r="K104" s="93" t="s">
        <v>43</v>
      </c>
      <c r="L104" s="92">
        <v>5.5</v>
      </c>
    </row>
    <row r="105" spans="1:12" ht="15" x14ac:dyDescent="0.25">
      <c r="A105" s="22"/>
      <c r="B105" s="15"/>
      <c r="C105" s="11"/>
      <c r="D105" s="7" t="s">
        <v>24</v>
      </c>
    </row>
    <row r="106" spans="1:12" ht="15" x14ac:dyDescent="0.25">
      <c r="A106" s="22"/>
      <c r="B106" s="15"/>
      <c r="C106" s="11"/>
      <c r="D106" s="6"/>
      <c r="E106" s="45"/>
      <c r="F106" s="47"/>
      <c r="G106" s="47"/>
      <c r="H106" s="47"/>
      <c r="I106" s="51"/>
      <c r="J106" s="47"/>
      <c r="K106" s="53"/>
      <c r="L106" s="49"/>
    </row>
    <row r="107" spans="1:12" ht="15" x14ac:dyDescent="0.25">
      <c r="A107" s="22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3"/>
      <c r="B108" s="17"/>
      <c r="C108" s="8"/>
      <c r="D108" s="18" t="s">
        <v>32</v>
      </c>
      <c r="E108" s="9"/>
      <c r="F108" s="69">
        <f>SUM(F101:F104)</f>
        <v>520</v>
      </c>
      <c r="G108" s="69">
        <f>SUM(G10:G101)</f>
        <v>734.89999999999986</v>
      </c>
      <c r="H108" s="69">
        <f>SUM(H101:H104)</f>
        <v>21.2</v>
      </c>
      <c r="I108" s="69">
        <f>SUM(I101:I104)</f>
        <v>118.5</v>
      </c>
      <c r="J108" s="69">
        <f>SUM(J101:J104)</f>
        <v>719.2</v>
      </c>
      <c r="K108" s="69"/>
      <c r="L108" s="69">
        <f>SUM(L101:L104)</f>
        <v>81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37"/>
      <c r="G109" s="37"/>
      <c r="H109" s="37"/>
      <c r="I109" s="37"/>
      <c r="J109" s="37"/>
      <c r="K109" s="38"/>
      <c r="L109" s="37"/>
    </row>
    <row r="110" spans="1:12" ht="15" x14ac:dyDescent="0.25">
      <c r="A110" s="22"/>
      <c r="B110" s="15"/>
      <c r="C110" s="11"/>
      <c r="D110" s="7" t="s">
        <v>27</v>
      </c>
      <c r="E110" s="102" t="s">
        <v>130</v>
      </c>
      <c r="F110" s="103">
        <v>222.5</v>
      </c>
      <c r="G110" s="100">
        <v>5.2</v>
      </c>
      <c r="H110" s="100">
        <v>7.3</v>
      </c>
      <c r="I110" s="100">
        <v>11.4</v>
      </c>
      <c r="J110" s="100">
        <v>130.4</v>
      </c>
      <c r="K110" s="101" t="s">
        <v>131</v>
      </c>
      <c r="L110" s="100">
        <v>24.5</v>
      </c>
    </row>
    <row r="111" spans="1:12" ht="15" x14ac:dyDescent="0.25">
      <c r="A111" s="22"/>
      <c r="B111" s="15"/>
      <c r="C111" s="11"/>
      <c r="D111" s="7" t="s">
        <v>28</v>
      </c>
      <c r="E111" s="102" t="s">
        <v>73</v>
      </c>
      <c r="F111" s="103">
        <v>90</v>
      </c>
      <c r="G111" s="100">
        <v>15.6</v>
      </c>
      <c r="H111" s="100">
        <v>11.6</v>
      </c>
      <c r="I111" s="100">
        <v>12.5</v>
      </c>
      <c r="J111" s="100">
        <v>208</v>
      </c>
      <c r="K111" s="101" t="s">
        <v>44</v>
      </c>
      <c r="L111" s="100">
        <v>64</v>
      </c>
    </row>
    <row r="112" spans="1:12" ht="15" x14ac:dyDescent="0.25">
      <c r="A112" s="22"/>
      <c r="B112" s="15"/>
      <c r="C112" s="11"/>
      <c r="D112" s="7" t="s">
        <v>29</v>
      </c>
      <c r="E112" s="102" t="s">
        <v>45</v>
      </c>
      <c r="F112" s="103">
        <v>150</v>
      </c>
      <c r="G112" s="100">
        <v>8.1999999999999993</v>
      </c>
      <c r="H112" s="100">
        <v>5.8</v>
      </c>
      <c r="I112" s="100">
        <v>35.799999999999997</v>
      </c>
      <c r="J112" s="100">
        <v>232</v>
      </c>
      <c r="K112" s="101" t="s">
        <v>46</v>
      </c>
      <c r="L112" s="100">
        <v>17</v>
      </c>
    </row>
    <row r="113" spans="1:12" ht="15" x14ac:dyDescent="0.25">
      <c r="A113" s="22"/>
      <c r="B113" s="15"/>
      <c r="C113" s="11"/>
      <c r="D113" s="85" t="s">
        <v>76</v>
      </c>
      <c r="E113" s="102" t="s">
        <v>116</v>
      </c>
      <c r="F113" s="103">
        <v>200</v>
      </c>
      <c r="G113" s="100">
        <v>1.6</v>
      </c>
      <c r="H113" s="100">
        <v>0.4</v>
      </c>
      <c r="I113" s="100">
        <v>34.799999999999997</v>
      </c>
      <c r="J113" s="100">
        <v>147.80000000000001</v>
      </c>
      <c r="K113" s="101" t="s">
        <v>117</v>
      </c>
      <c r="L113" s="100">
        <v>9.5</v>
      </c>
    </row>
    <row r="114" spans="1:12" ht="15" x14ac:dyDescent="0.25">
      <c r="A114" s="22"/>
      <c r="B114" s="15"/>
      <c r="C114" s="11"/>
      <c r="D114" s="7" t="s">
        <v>30</v>
      </c>
      <c r="E114" s="102" t="s">
        <v>42</v>
      </c>
      <c r="F114" s="103">
        <v>53</v>
      </c>
      <c r="G114" s="100">
        <v>3.8</v>
      </c>
      <c r="H114" s="100">
        <v>1.2</v>
      </c>
      <c r="I114" s="100">
        <v>22.7</v>
      </c>
      <c r="J114" s="100">
        <v>116.6</v>
      </c>
      <c r="K114" s="101" t="s">
        <v>43</v>
      </c>
      <c r="L114" s="100">
        <v>5.3</v>
      </c>
    </row>
    <row r="115" spans="1:12" ht="15" x14ac:dyDescent="0.25">
      <c r="A115" s="22"/>
      <c r="B115" s="15"/>
      <c r="C115" s="11"/>
      <c r="D115" s="7" t="s">
        <v>31</v>
      </c>
    </row>
    <row r="116" spans="1:12" ht="15" x14ac:dyDescent="0.25">
      <c r="A116" s="22"/>
      <c r="B116" s="15"/>
      <c r="C116" s="11"/>
      <c r="D116" s="6"/>
      <c r="E116" s="102" t="s">
        <v>61</v>
      </c>
      <c r="F116" s="103">
        <v>30</v>
      </c>
      <c r="G116" s="100">
        <v>0.2</v>
      </c>
      <c r="H116" s="100">
        <v>0.5</v>
      </c>
      <c r="I116" s="100">
        <v>1.7</v>
      </c>
      <c r="J116" s="100">
        <v>13.2</v>
      </c>
      <c r="K116" s="101" t="s">
        <v>62</v>
      </c>
      <c r="L116" s="100">
        <v>1.2</v>
      </c>
    </row>
    <row r="117" spans="1:12" ht="15" x14ac:dyDescent="0.25">
      <c r="A117" s="22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3"/>
      <c r="B118" s="17"/>
      <c r="C118" s="8"/>
      <c r="D118" s="18" t="s">
        <v>32</v>
      </c>
      <c r="E118" s="9"/>
      <c r="F118" s="65">
        <f>SUM(F110:F116)</f>
        <v>745.5</v>
      </c>
      <c r="G118" s="65">
        <f>SUM(G110:G116)</f>
        <v>34.6</v>
      </c>
      <c r="H118" s="65">
        <f>SUM(H110:H116)</f>
        <v>26.799999999999997</v>
      </c>
      <c r="I118" s="65">
        <f>SUM(I110:I116)</f>
        <v>118.9</v>
      </c>
      <c r="J118" s="65">
        <f>SUM(J110:J116)</f>
        <v>848.00000000000011</v>
      </c>
      <c r="K118" s="65"/>
      <c r="L118" s="65">
        <f>SUM(L110:L116)</f>
        <v>121.5</v>
      </c>
    </row>
    <row r="119" spans="1:12" ht="15.75" thickBot="1" x14ac:dyDescent="0.25">
      <c r="A119" s="28">
        <f>A101</f>
        <v>2</v>
      </c>
      <c r="B119" s="29">
        <f>B101</f>
        <v>1</v>
      </c>
      <c r="C119" s="97" t="s">
        <v>4</v>
      </c>
      <c r="D119" s="98"/>
      <c r="E119" s="30"/>
      <c r="F119" s="73">
        <f>F108+F118</f>
        <v>1265.5</v>
      </c>
      <c r="G119" s="73">
        <f t="shared" ref="G119:L119" si="12">G108+G118</f>
        <v>769.49999999999989</v>
      </c>
      <c r="H119" s="73">
        <f t="shared" si="12"/>
        <v>48</v>
      </c>
      <c r="I119" s="73">
        <f t="shared" si="12"/>
        <v>237.4</v>
      </c>
      <c r="J119" s="73">
        <f t="shared" si="12"/>
        <v>1567.2000000000003</v>
      </c>
      <c r="K119" s="73"/>
      <c r="L119" s="73">
        <f t="shared" si="12"/>
        <v>202.5</v>
      </c>
    </row>
    <row r="120" spans="1:12" ht="15" x14ac:dyDescent="0.25">
      <c r="A120" s="14">
        <v>2</v>
      </c>
      <c r="B120" s="15">
        <v>2</v>
      </c>
      <c r="C120" s="21" t="s">
        <v>20</v>
      </c>
      <c r="D120" s="5" t="s">
        <v>21</v>
      </c>
      <c r="E120" s="90" t="s">
        <v>91</v>
      </c>
      <c r="F120" s="91">
        <v>70</v>
      </c>
      <c r="G120" s="92">
        <v>12.1</v>
      </c>
      <c r="H120" s="92">
        <v>9</v>
      </c>
      <c r="I120" s="92">
        <v>9.6999999999999993</v>
      </c>
      <c r="J120" s="92">
        <v>161.80000000000001</v>
      </c>
      <c r="K120" s="93" t="s">
        <v>44</v>
      </c>
      <c r="L120" s="92">
        <v>50.3</v>
      </c>
    </row>
    <row r="121" spans="1:12" ht="15" x14ac:dyDescent="0.25">
      <c r="A121" s="14"/>
      <c r="B121" s="15"/>
      <c r="C121" s="11"/>
      <c r="D121" s="6"/>
      <c r="E121" s="90" t="s">
        <v>47</v>
      </c>
      <c r="F121" s="91">
        <v>160</v>
      </c>
      <c r="G121" s="92">
        <v>6.2</v>
      </c>
      <c r="H121" s="92">
        <v>5.2</v>
      </c>
      <c r="I121" s="92">
        <v>37.9</v>
      </c>
      <c r="J121" s="92">
        <v>222.8</v>
      </c>
      <c r="K121" s="93" t="s">
        <v>49</v>
      </c>
      <c r="L121" s="92">
        <v>17.600000000000001</v>
      </c>
    </row>
    <row r="122" spans="1:12" ht="15" x14ac:dyDescent="0.25">
      <c r="A122" s="14"/>
      <c r="B122" s="15"/>
      <c r="C122" s="11"/>
      <c r="D122" s="7" t="s">
        <v>22</v>
      </c>
      <c r="E122" s="90" t="s">
        <v>63</v>
      </c>
      <c r="F122" s="91">
        <v>207</v>
      </c>
      <c r="G122" s="92">
        <v>0.2</v>
      </c>
      <c r="H122" s="92">
        <v>0</v>
      </c>
      <c r="I122" s="92">
        <v>15.2</v>
      </c>
      <c r="J122" s="92">
        <v>61.1</v>
      </c>
      <c r="K122" s="93" t="s">
        <v>64</v>
      </c>
      <c r="L122" s="92">
        <v>6</v>
      </c>
    </row>
    <row r="123" spans="1:12" ht="15" x14ac:dyDescent="0.25">
      <c r="A123" s="14"/>
      <c r="B123" s="15"/>
      <c r="C123" s="11"/>
      <c r="D123" s="7" t="s">
        <v>23</v>
      </c>
      <c r="E123" s="90" t="s">
        <v>42</v>
      </c>
      <c r="F123" s="91">
        <v>51</v>
      </c>
      <c r="G123" s="92">
        <v>3.7</v>
      </c>
      <c r="H123" s="92">
        <v>1.1000000000000001</v>
      </c>
      <c r="I123" s="92">
        <v>21.8</v>
      </c>
      <c r="J123" s="92">
        <v>112.2</v>
      </c>
      <c r="K123" s="93" t="s">
        <v>43</v>
      </c>
      <c r="L123" s="92">
        <v>5.0999999999999996</v>
      </c>
    </row>
    <row r="124" spans="1:12" ht="15" x14ac:dyDescent="0.25">
      <c r="A124" s="14"/>
      <c r="B124" s="15"/>
      <c r="C124" s="11"/>
      <c r="D124" s="7" t="s">
        <v>24</v>
      </c>
    </row>
    <row r="125" spans="1:12" ht="15" x14ac:dyDescent="0.25">
      <c r="A125" s="14"/>
      <c r="B125" s="15"/>
      <c r="C125" s="11"/>
      <c r="D125" s="6"/>
      <c r="E125" s="90" t="s">
        <v>61</v>
      </c>
      <c r="F125" s="91">
        <v>50</v>
      </c>
      <c r="G125" s="92">
        <v>0.4</v>
      </c>
      <c r="H125" s="92">
        <v>0.9</v>
      </c>
      <c r="I125" s="92">
        <v>2.9</v>
      </c>
      <c r="J125" s="92">
        <v>22</v>
      </c>
      <c r="K125" s="93" t="s">
        <v>62</v>
      </c>
      <c r="L125" s="92">
        <v>2</v>
      </c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5" x14ac:dyDescent="0.25">
      <c r="A127" s="16"/>
      <c r="B127" s="17"/>
      <c r="C127" s="8"/>
      <c r="D127" s="18" t="s">
        <v>32</v>
      </c>
      <c r="E127" s="9"/>
      <c r="F127" s="69">
        <f>SUM(F120:F125)</f>
        <v>538</v>
      </c>
      <c r="G127" s="69">
        <f>SUM(G120:G125)</f>
        <v>22.599999999999998</v>
      </c>
      <c r="H127" s="69">
        <f>SUM(H120:H125)</f>
        <v>16.2</v>
      </c>
      <c r="I127" s="69">
        <f>SUM(I120:I125)</f>
        <v>87.5</v>
      </c>
      <c r="J127" s="69">
        <f>SUM(J120:J125)</f>
        <v>579.90000000000009</v>
      </c>
      <c r="K127" s="69"/>
      <c r="L127" s="69">
        <f>SUM(L120:L125)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6"/>
      <c r="F128" s="37"/>
      <c r="G128" s="37"/>
      <c r="H128" s="37"/>
      <c r="I128" s="37"/>
      <c r="J128" s="37"/>
      <c r="K128" s="38"/>
      <c r="L128" s="37"/>
    </row>
    <row r="129" spans="1:12" ht="15" x14ac:dyDescent="0.25">
      <c r="A129" s="14"/>
      <c r="B129" s="15"/>
      <c r="C129" s="11"/>
      <c r="D129" s="7" t="s">
        <v>27</v>
      </c>
      <c r="E129" s="102" t="s">
        <v>104</v>
      </c>
      <c r="F129" s="103">
        <v>210</v>
      </c>
      <c r="G129" s="100">
        <v>2.1</v>
      </c>
      <c r="H129" s="100">
        <v>5.8</v>
      </c>
      <c r="I129" s="100">
        <v>13.9</v>
      </c>
      <c r="J129" s="100">
        <v>116.7</v>
      </c>
      <c r="K129" s="101" t="s">
        <v>105</v>
      </c>
      <c r="L129" s="100">
        <v>17.5</v>
      </c>
    </row>
    <row r="130" spans="1:12" ht="15" x14ac:dyDescent="0.25">
      <c r="A130" s="14"/>
      <c r="B130" s="15"/>
      <c r="C130" s="11"/>
      <c r="D130" s="7" t="s">
        <v>28</v>
      </c>
      <c r="E130" s="102" t="s">
        <v>132</v>
      </c>
      <c r="F130" s="103">
        <v>240</v>
      </c>
      <c r="G130" s="100">
        <v>17.600000000000001</v>
      </c>
      <c r="H130" s="100">
        <v>13.5</v>
      </c>
      <c r="I130" s="100">
        <v>48.4</v>
      </c>
      <c r="J130" s="100">
        <v>389.8</v>
      </c>
      <c r="K130" s="101" t="s">
        <v>133</v>
      </c>
      <c r="L130" s="100">
        <v>76.8</v>
      </c>
    </row>
    <row r="131" spans="1:12" ht="15" x14ac:dyDescent="0.25">
      <c r="A131" s="14"/>
      <c r="B131" s="15"/>
      <c r="C131" s="11"/>
      <c r="D131" s="7" t="s">
        <v>29</v>
      </c>
    </row>
    <row r="132" spans="1:12" ht="15" x14ac:dyDescent="0.25">
      <c r="A132" s="14"/>
      <c r="B132" s="15"/>
      <c r="C132" s="11"/>
      <c r="D132" s="85" t="s">
        <v>76</v>
      </c>
      <c r="E132" s="102" t="s">
        <v>134</v>
      </c>
      <c r="F132" s="103">
        <v>200</v>
      </c>
      <c r="G132" s="100">
        <v>0.1</v>
      </c>
      <c r="H132" s="100">
        <v>0.1</v>
      </c>
      <c r="I132" s="100">
        <v>25</v>
      </c>
      <c r="J132" s="100">
        <v>97</v>
      </c>
      <c r="K132" s="101" t="s">
        <v>135</v>
      </c>
      <c r="L132" s="100">
        <v>10.5</v>
      </c>
    </row>
    <row r="133" spans="1:12" ht="15" x14ac:dyDescent="0.25">
      <c r="A133" s="14"/>
      <c r="B133" s="15"/>
      <c r="C133" s="11"/>
      <c r="D133" s="7" t="s">
        <v>30</v>
      </c>
      <c r="E133" s="102" t="s">
        <v>42</v>
      </c>
      <c r="F133" s="103">
        <v>50</v>
      </c>
      <c r="G133" s="100">
        <v>3.6</v>
      </c>
      <c r="H133" s="100">
        <v>1.1000000000000001</v>
      </c>
      <c r="I133" s="100">
        <v>21.4</v>
      </c>
      <c r="J133" s="100">
        <v>110</v>
      </c>
      <c r="K133" s="101" t="s">
        <v>43</v>
      </c>
      <c r="L133" s="100">
        <v>5</v>
      </c>
    </row>
    <row r="134" spans="1:12" ht="15" x14ac:dyDescent="0.25">
      <c r="A134" s="14"/>
      <c r="B134" s="15"/>
      <c r="C134" s="11"/>
      <c r="D134" s="7" t="s">
        <v>31</v>
      </c>
      <c r="E134" s="84"/>
      <c r="F134" s="83"/>
      <c r="G134" s="81"/>
      <c r="H134" s="81"/>
      <c r="I134" s="81"/>
      <c r="J134" s="81"/>
      <c r="K134" s="82"/>
      <c r="L134" s="81"/>
    </row>
    <row r="135" spans="1:12" ht="15" x14ac:dyDescent="0.25">
      <c r="A135" s="14"/>
      <c r="B135" s="15"/>
      <c r="C135" s="11"/>
      <c r="D135" s="6"/>
      <c r="E135" s="102" t="s">
        <v>110</v>
      </c>
      <c r="F135" s="103">
        <v>90</v>
      </c>
      <c r="G135" s="100">
        <v>1.4</v>
      </c>
      <c r="H135" s="100">
        <v>4.5</v>
      </c>
      <c r="I135" s="100">
        <v>6.8</v>
      </c>
      <c r="J135" s="100">
        <v>74.7</v>
      </c>
      <c r="K135" s="101" t="s">
        <v>111</v>
      </c>
      <c r="L135" s="100">
        <v>11.7</v>
      </c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6"/>
      <c r="B137" s="17"/>
      <c r="C137" s="8"/>
      <c r="D137" s="18" t="s">
        <v>32</v>
      </c>
      <c r="E137" s="9"/>
      <c r="F137" s="65">
        <f>SUM(F129:F135)</f>
        <v>790</v>
      </c>
      <c r="G137" s="65">
        <f t="shared" ref="G137:L137" si="13">SUM(G129:G135)</f>
        <v>24.800000000000004</v>
      </c>
      <c r="H137" s="65">
        <f t="shared" si="13"/>
        <v>25.000000000000004</v>
      </c>
      <c r="I137" s="65">
        <f t="shared" si="13"/>
        <v>115.49999999999999</v>
      </c>
      <c r="J137" s="65">
        <f t="shared" si="13"/>
        <v>788.2</v>
      </c>
      <c r="K137" s="65">
        <f t="shared" si="13"/>
        <v>0</v>
      </c>
      <c r="L137" s="65">
        <f t="shared" si="13"/>
        <v>121.5</v>
      </c>
    </row>
    <row r="138" spans="1:12" ht="15.75" thickBot="1" x14ac:dyDescent="0.25">
      <c r="A138" s="31">
        <f>A120</f>
        <v>2</v>
      </c>
      <c r="B138" s="31">
        <f>B120</f>
        <v>2</v>
      </c>
      <c r="C138" s="97" t="s">
        <v>4</v>
      </c>
      <c r="D138" s="98"/>
      <c r="E138" s="30"/>
      <c r="F138" s="73">
        <f>F127+F137</f>
        <v>1328</v>
      </c>
      <c r="G138" s="73">
        <f t="shared" ref="G138:L138" si="14">G127+G137</f>
        <v>47.400000000000006</v>
      </c>
      <c r="H138" s="73">
        <f t="shared" si="14"/>
        <v>41.2</v>
      </c>
      <c r="I138" s="73">
        <f t="shared" si="14"/>
        <v>203</v>
      </c>
      <c r="J138" s="73">
        <f t="shared" si="14"/>
        <v>1368.1000000000001</v>
      </c>
      <c r="K138" s="73"/>
      <c r="L138" s="73">
        <f t="shared" si="14"/>
        <v>202.5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90" t="s">
        <v>77</v>
      </c>
      <c r="F139" s="91">
        <v>230</v>
      </c>
      <c r="G139" s="92">
        <v>9.6</v>
      </c>
      <c r="H139" s="92">
        <v>8.8000000000000007</v>
      </c>
      <c r="I139" s="92">
        <v>49.7</v>
      </c>
      <c r="J139" s="92">
        <v>315.10000000000002</v>
      </c>
      <c r="K139" s="93" t="s">
        <v>78</v>
      </c>
      <c r="L139" s="92">
        <v>33.9</v>
      </c>
    </row>
    <row r="140" spans="1:12" ht="15" x14ac:dyDescent="0.25">
      <c r="A140" s="22"/>
      <c r="B140" s="15"/>
      <c r="C140" s="11"/>
      <c r="D140" s="6"/>
      <c r="E140" s="90" t="s">
        <v>92</v>
      </c>
      <c r="F140" s="91">
        <v>75</v>
      </c>
      <c r="G140" s="92">
        <v>6.4</v>
      </c>
      <c r="H140" s="92">
        <v>10.3</v>
      </c>
      <c r="I140" s="92">
        <v>39.5</v>
      </c>
      <c r="J140" s="92">
        <v>278.3</v>
      </c>
      <c r="K140" s="93" t="s">
        <v>93</v>
      </c>
      <c r="L140" s="92">
        <v>16.100000000000001</v>
      </c>
    </row>
    <row r="141" spans="1:12" ht="15" x14ac:dyDescent="0.25">
      <c r="A141" s="22"/>
      <c r="B141" s="15"/>
      <c r="C141" s="11"/>
      <c r="D141" s="7" t="s">
        <v>22</v>
      </c>
      <c r="E141" s="90" t="s">
        <v>40</v>
      </c>
      <c r="F141" s="91">
        <v>200</v>
      </c>
      <c r="G141" s="92">
        <v>1.5</v>
      </c>
      <c r="H141" s="92">
        <v>1.6</v>
      </c>
      <c r="I141" s="92">
        <v>15.8</v>
      </c>
      <c r="J141" s="92">
        <v>81</v>
      </c>
      <c r="K141" s="93" t="s">
        <v>41</v>
      </c>
      <c r="L141" s="92">
        <v>9</v>
      </c>
    </row>
    <row r="142" spans="1:12" ht="15.75" customHeight="1" x14ac:dyDescent="0.25">
      <c r="A142" s="22"/>
      <c r="B142" s="15"/>
      <c r="C142" s="11"/>
      <c r="D142" s="7" t="s">
        <v>23</v>
      </c>
    </row>
    <row r="143" spans="1:12" ht="15" x14ac:dyDescent="0.25">
      <c r="A143" s="22"/>
      <c r="B143" s="15"/>
      <c r="C143" s="11"/>
      <c r="D143" s="7" t="s">
        <v>24</v>
      </c>
      <c r="E143" s="90" t="s">
        <v>55</v>
      </c>
      <c r="F143" s="91">
        <v>110</v>
      </c>
      <c r="G143" s="92">
        <v>0.4</v>
      </c>
      <c r="H143" s="92">
        <v>0</v>
      </c>
      <c r="I143" s="92">
        <v>10.8</v>
      </c>
      <c r="J143" s="92">
        <v>44.9</v>
      </c>
      <c r="K143" s="93" t="s">
        <v>56</v>
      </c>
      <c r="L143" s="92">
        <v>22</v>
      </c>
    </row>
    <row r="144" spans="1:12" ht="15" x14ac:dyDescent="0.25">
      <c r="A144" s="22"/>
      <c r="B144" s="15"/>
      <c r="C144" s="11"/>
      <c r="D144" s="6"/>
      <c r="E144" s="77"/>
      <c r="F144" s="78"/>
      <c r="G144" s="79"/>
      <c r="H144" s="79"/>
      <c r="I144" s="79"/>
      <c r="J144" s="79"/>
      <c r="K144" s="80"/>
      <c r="L144" s="79"/>
    </row>
    <row r="145" spans="1:12" ht="15" x14ac:dyDescent="0.25">
      <c r="A145" s="22"/>
      <c r="B145" s="15"/>
      <c r="C145" s="11"/>
      <c r="D145" s="6"/>
      <c r="E145" s="36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3"/>
      <c r="B146" s="17"/>
      <c r="C146" s="8"/>
      <c r="D146" s="18" t="s">
        <v>32</v>
      </c>
      <c r="E146" s="9"/>
      <c r="F146" s="69">
        <f>SUM(F139:F144)</f>
        <v>615</v>
      </c>
      <c r="G146" s="69">
        <f t="shared" ref="G146:L146" si="15">SUM(G139:G144)</f>
        <v>17.899999999999999</v>
      </c>
      <c r="H146" s="69">
        <f t="shared" si="15"/>
        <v>20.700000000000003</v>
      </c>
      <c r="I146" s="69">
        <f t="shared" si="15"/>
        <v>115.8</v>
      </c>
      <c r="J146" s="69">
        <f t="shared" si="15"/>
        <v>719.30000000000007</v>
      </c>
      <c r="K146" s="69"/>
      <c r="L146" s="69">
        <f t="shared" si="15"/>
        <v>81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6"/>
      <c r="F147" s="37"/>
      <c r="G147" s="37"/>
      <c r="H147" s="37"/>
      <c r="I147" s="37"/>
      <c r="J147" s="37"/>
      <c r="K147" s="38"/>
      <c r="L147" s="37"/>
    </row>
    <row r="148" spans="1:12" ht="15" x14ac:dyDescent="0.25">
      <c r="A148" s="22"/>
      <c r="B148" s="15"/>
      <c r="C148" s="11"/>
      <c r="D148" s="7" t="s">
        <v>27</v>
      </c>
      <c r="E148" s="102" t="s">
        <v>136</v>
      </c>
      <c r="F148" s="103">
        <v>212.5</v>
      </c>
      <c r="G148" s="100">
        <v>5.3</v>
      </c>
      <c r="H148" s="100">
        <v>4.5</v>
      </c>
      <c r="I148" s="100">
        <v>16.600000000000001</v>
      </c>
      <c r="J148" s="100">
        <v>126.9</v>
      </c>
      <c r="K148" s="101" t="s">
        <v>137</v>
      </c>
      <c r="L148" s="100">
        <v>23</v>
      </c>
    </row>
    <row r="149" spans="1:12" ht="15" x14ac:dyDescent="0.25">
      <c r="A149" s="22"/>
      <c r="B149" s="15"/>
      <c r="C149" s="11"/>
      <c r="D149" s="7" t="s">
        <v>28</v>
      </c>
      <c r="E149" s="102" t="s">
        <v>138</v>
      </c>
      <c r="F149" s="103">
        <v>90</v>
      </c>
      <c r="G149" s="100">
        <v>13</v>
      </c>
      <c r="H149" s="100">
        <v>16.399999999999999</v>
      </c>
      <c r="I149" s="100">
        <v>11.1</v>
      </c>
      <c r="J149" s="100">
        <v>244</v>
      </c>
      <c r="K149" s="101" t="s">
        <v>139</v>
      </c>
      <c r="L149" s="100">
        <v>62</v>
      </c>
    </row>
    <row r="150" spans="1:12" ht="15" x14ac:dyDescent="0.25">
      <c r="A150" s="22"/>
      <c r="B150" s="15"/>
      <c r="C150" s="11"/>
      <c r="D150" s="7" t="s">
        <v>29</v>
      </c>
      <c r="E150" s="102" t="s">
        <v>140</v>
      </c>
      <c r="F150" s="103">
        <v>180</v>
      </c>
      <c r="G150" s="100">
        <v>5.4</v>
      </c>
      <c r="H150" s="100">
        <v>7.3</v>
      </c>
      <c r="I150" s="100">
        <v>30</v>
      </c>
      <c r="J150" s="100">
        <v>213.6</v>
      </c>
      <c r="K150" s="101" t="s">
        <v>141</v>
      </c>
      <c r="L150" s="100">
        <v>16.2</v>
      </c>
    </row>
    <row r="151" spans="1:12" ht="15" x14ac:dyDescent="0.25">
      <c r="A151" s="22"/>
      <c r="B151" s="15"/>
      <c r="C151" s="11"/>
      <c r="D151" s="85" t="s">
        <v>76</v>
      </c>
      <c r="E151" s="102" t="s">
        <v>128</v>
      </c>
      <c r="F151" s="103">
        <v>200</v>
      </c>
      <c r="G151" s="100">
        <v>0.7</v>
      </c>
      <c r="H151" s="100">
        <v>0</v>
      </c>
      <c r="I151" s="100">
        <v>28.8</v>
      </c>
      <c r="J151" s="100">
        <v>113</v>
      </c>
      <c r="K151" s="101" t="s">
        <v>129</v>
      </c>
      <c r="L151" s="100">
        <v>15</v>
      </c>
    </row>
    <row r="152" spans="1:12" ht="15" x14ac:dyDescent="0.25">
      <c r="A152" s="22"/>
      <c r="B152" s="15"/>
      <c r="C152" s="11"/>
      <c r="D152" s="7" t="s">
        <v>30</v>
      </c>
      <c r="E152" s="102" t="s">
        <v>42</v>
      </c>
      <c r="F152" s="103">
        <v>53</v>
      </c>
      <c r="G152" s="100">
        <v>3.8</v>
      </c>
      <c r="H152" s="100">
        <v>1.2</v>
      </c>
      <c r="I152" s="100">
        <v>22.7</v>
      </c>
      <c r="J152" s="100">
        <v>116.6</v>
      </c>
      <c r="K152" s="101" t="s">
        <v>43</v>
      </c>
      <c r="L152" s="100">
        <v>5.3</v>
      </c>
    </row>
    <row r="153" spans="1:12" ht="15" x14ac:dyDescent="0.25">
      <c r="A153" s="22"/>
      <c r="B153" s="15"/>
      <c r="C153" s="11"/>
      <c r="D153" s="7" t="s">
        <v>31</v>
      </c>
      <c r="E153" s="62"/>
      <c r="F153" s="63"/>
      <c r="G153" s="64"/>
      <c r="H153" s="64"/>
      <c r="I153" s="64"/>
      <c r="J153" s="64"/>
      <c r="K153" s="61"/>
      <c r="L153" s="64"/>
    </row>
    <row r="154" spans="1:12" ht="15" x14ac:dyDescent="0.25">
      <c r="A154" s="22"/>
      <c r="B154" s="15"/>
      <c r="C154" s="11"/>
      <c r="D154" s="6"/>
      <c r="E154" s="62"/>
      <c r="F154" s="63"/>
      <c r="G154" s="64"/>
      <c r="H154" s="64"/>
      <c r="I154" s="64"/>
      <c r="J154" s="64"/>
      <c r="K154" s="61"/>
      <c r="L154" s="64"/>
    </row>
    <row r="155" spans="1:12" ht="15" x14ac:dyDescent="0.25">
      <c r="A155" s="22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23"/>
      <c r="B156" s="17"/>
      <c r="C156" s="8"/>
      <c r="D156" s="18" t="s">
        <v>32</v>
      </c>
      <c r="E156" s="9"/>
      <c r="F156" s="65">
        <f>SUM(F148:F152)</f>
        <v>735.5</v>
      </c>
      <c r="G156" s="65">
        <f t="shared" ref="G156:L156" si="16">SUM(G148:G152)</f>
        <v>28.200000000000003</v>
      </c>
      <c r="H156" s="65">
        <f t="shared" si="16"/>
        <v>29.4</v>
      </c>
      <c r="I156" s="65">
        <f t="shared" si="16"/>
        <v>109.2</v>
      </c>
      <c r="J156" s="65">
        <f t="shared" si="16"/>
        <v>814.1</v>
      </c>
      <c r="K156" s="65"/>
      <c r="L156" s="65">
        <f t="shared" si="16"/>
        <v>121.5</v>
      </c>
    </row>
    <row r="157" spans="1:12" ht="15.75" thickBot="1" x14ac:dyDescent="0.25">
      <c r="A157" s="28">
        <f>A139</f>
        <v>2</v>
      </c>
      <c r="B157" s="29">
        <f>B139</f>
        <v>3</v>
      </c>
      <c r="C157" s="97" t="s">
        <v>4</v>
      </c>
      <c r="D157" s="98"/>
      <c r="E157" s="30"/>
      <c r="F157" s="73">
        <f>F146+F156</f>
        <v>1350.5</v>
      </c>
      <c r="G157" s="73">
        <f t="shared" ref="G157:L157" si="17">G146+G156</f>
        <v>46.1</v>
      </c>
      <c r="H157" s="73">
        <f t="shared" si="17"/>
        <v>50.1</v>
      </c>
      <c r="I157" s="73">
        <f t="shared" si="17"/>
        <v>225</v>
      </c>
      <c r="J157" s="73">
        <f t="shared" si="17"/>
        <v>1533.4</v>
      </c>
      <c r="K157" s="73"/>
      <c r="L157" s="73">
        <f t="shared" si="17"/>
        <v>202.5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90" t="s">
        <v>45</v>
      </c>
      <c r="F158" s="91">
        <v>160</v>
      </c>
      <c r="G158" s="92">
        <v>8.6999999999999993</v>
      </c>
      <c r="H158" s="92">
        <v>6.2</v>
      </c>
      <c r="I158" s="92">
        <v>38.200000000000003</v>
      </c>
      <c r="J158" s="92">
        <v>247.5</v>
      </c>
      <c r="K158" s="93" t="s">
        <v>46</v>
      </c>
      <c r="L158" s="92">
        <v>18.100000000000001</v>
      </c>
    </row>
    <row r="159" spans="1:12" ht="15" x14ac:dyDescent="0.25">
      <c r="A159" s="22"/>
      <c r="B159" s="15"/>
      <c r="C159" s="11"/>
      <c r="D159" s="6"/>
      <c r="E159" s="90" t="s">
        <v>66</v>
      </c>
      <c r="F159" s="91">
        <v>60</v>
      </c>
      <c r="G159" s="92">
        <v>8.6</v>
      </c>
      <c r="H159" s="92">
        <v>10.3</v>
      </c>
      <c r="I159" s="92">
        <v>5.7</v>
      </c>
      <c r="J159" s="92">
        <v>148.4</v>
      </c>
      <c r="K159" s="93" t="s">
        <v>48</v>
      </c>
      <c r="L159" s="92">
        <v>43</v>
      </c>
    </row>
    <row r="160" spans="1:12" ht="15" x14ac:dyDescent="0.25">
      <c r="A160" s="22"/>
      <c r="B160" s="15"/>
      <c r="C160" s="11"/>
      <c r="D160" s="7" t="s">
        <v>22</v>
      </c>
      <c r="E160" s="90" t="s">
        <v>74</v>
      </c>
      <c r="F160" s="91">
        <v>200</v>
      </c>
      <c r="G160" s="92">
        <v>0.3</v>
      </c>
      <c r="H160" s="92">
        <v>0</v>
      </c>
      <c r="I160" s="92">
        <v>30.2</v>
      </c>
      <c r="J160" s="92">
        <v>117</v>
      </c>
      <c r="K160" s="93" t="s">
        <v>75</v>
      </c>
      <c r="L160" s="92">
        <v>12.5</v>
      </c>
    </row>
    <row r="161" spans="1:12" ht="15" x14ac:dyDescent="0.25">
      <c r="A161" s="22"/>
      <c r="B161" s="15"/>
      <c r="C161" s="11"/>
      <c r="D161" s="7" t="s">
        <v>23</v>
      </c>
      <c r="E161" s="90" t="s">
        <v>42</v>
      </c>
      <c r="F161" s="91">
        <v>54</v>
      </c>
      <c r="G161" s="92">
        <v>3.9</v>
      </c>
      <c r="H161" s="92">
        <v>1.2</v>
      </c>
      <c r="I161" s="92">
        <v>23.1</v>
      </c>
      <c r="J161" s="92">
        <v>118.8</v>
      </c>
      <c r="K161" s="93" t="s">
        <v>43</v>
      </c>
      <c r="L161" s="92">
        <v>5.4</v>
      </c>
    </row>
    <row r="162" spans="1:12" ht="15" x14ac:dyDescent="0.25">
      <c r="A162" s="22"/>
      <c r="B162" s="15"/>
      <c r="C162" s="11"/>
      <c r="D162" s="7" t="s">
        <v>24</v>
      </c>
    </row>
    <row r="163" spans="1:12" ht="15" x14ac:dyDescent="0.25">
      <c r="A163" s="22"/>
      <c r="B163" s="15"/>
      <c r="C163" s="11"/>
      <c r="D163" s="6"/>
      <c r="E163" s="90" t="s">
        <v>61</v>
      </c>
      <c r="F163" s="91" t="s">
        <v>84</v>
      </c>
      <c r="G163" s="92">
        <v>0.4</v>
      </c>
      <c r="H163" s="92">
        <v>0.9</v>
      </c>
      <c r="I163" s="92">
        <v>2.9</v>
      </c>
      <c r="J163" s="92">
        <v>22</v>
      </c>
      <c r="K163" s="93" t="s">
        <v>62</v>
      </c>
      <c r="L163" s="92">
        <v>2</v>
      </c>
    </row>
    <row r="164" spans="1:12" ht="15" x14ac:dyDescent="0.25">
      <c r="A164" s="22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23"/>
      <c r="B165" s="17"/>
      <c r="C165" s="8"/>
      <c r="D165" s="18" t="s">
        <v>32</v>
      </c>
      <c r="E165" s="9"/>
      <c r="F165" s="69">
        <f>SUM(F158:F163)</f>
        <v>474</v>
      </c>
      <c r="G165" s="69">
        <f>SUM(G158:G163)</f>
        <v>21.899999999999995</v>
      </c>
      <c r="H165" s="69">
        <f>SUM(H158:H163)</f>
        <v>18.599999999999998</v>
      </c>
      <c r="I165" s="69">
        <f>SUM(I158:I163)</f>
        <v>100.10000000000002</v>
      </c>
      <c r="J165" s="69">
        <f>SUM(J158:J163)</f>
        <v>653.69999999999993</v>
      </c>
      <c r="K165" s="69"/>
      <c r="L165" s="69">
        <f>SUM(L158:L163)</f>
        <v>81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37"/>
      <c r="G166" s="37"/>
      <c r="H166" s="37"/>
      <c r="I166" s="37"/>
      <c r="J166" s="37"/>
      <c r="K166" s="38"/>
      <c r="L166" s="37"/>
    </row>
    <row r="167" spans="1:12" ht="15" x14ac:dyDescent="0.25">
      <c r="A167" s="22"/>
      <c r="B167" s="15"/>
      <c r="C167" s="11"/>
      <c r="D167" s="7" t="s">
        <v>27</v>
      </c>
      <c r="E167" s="102" t="s">
        <v>118</v>
      </c>
      <c r="F167" s="103">
        <v>210</v>
      </c>
      <c r="G167" s="100">
        <v>1.6</v>
      </c>
      <c r="H167" s="100">
        <v>5.6</v>
      </c>
      <c r="I167" s="100">
        <v>10.5</v>
      </c>
      <c r="J167" s="100">
        <v>97.6</v>
      </c>
      <c r="K167" s="101" t="s">
        <v>119</v>
      </c>
      <c r="L167" s="100">
        <v>15.5</v>
      </c>
    </row>
    <row r="168" spans="1:12" ht="15" x14ac:dyDescent="0.25">
      <c r="A168" s="22"/>
      <c r="B168" s="15"/>
      <c r="C168" s="11"/>
      <c r="D168" s="7" t="s">
        <v>28</v>
      </c>
      <c r="E168" s="102" t="s">
        <v>142</v>
      </c>
      <c r="F168" s="103">
        <v>90</v>
      </c>
      <c r="G168" s="100">
        <v>13.1</v>
      </c>
      <c r="H168" s="100">
        <v>13.6</v>
      </c>
      <c r="I168" s="100">
        <v>14</v>
      </c>
      <c r="J168" s="100">
        <v>228.7</v>
      </c>
      <c r="K168" s="101" t="s">
        <v>143</v>
      </c>
      <c r="L168" s="100">
        <v>59.8</v>
      </c>
    </row>
    <row r="169" spans="1:12" ht="15" x14ac:dyDescent="0.25">
      <c r="A169" s="22"/>
      <c r="B169" s="15"/>
      <c r="C169" s="11"/>
      <c r="D169" s="7" t="s">
        <v>29</v>
      </c>
      <c r="E169" s="102" t="s">
        <v>122</v>
      </c>
      <c r="F169" s="103">
        <v>160</v>
      </c>
      <c r="G169" s="100">
        <v>3.4</v>
      </c>
      <c r="H169" s="100">
        <v>8.8000000000000007</v>
      </c>
      <c r="I169" s="100">
        <v>23.2</v>
      </c>
      <c r="J169" s="100">
        <v>201.6</v>
      </c>
      <c r="K169" s="101" t="s">
        <v>123</v>
      </c>
      <c r="L169" s="100">
        <v>30.9</v>
      </c>
    </row>
    <row r="170" spans="1:12" ht="15" x14ac:dyDescent="0.25">
      <c r="A170" s="22"/>
      <c r="B170" s="15"/>
      <c r="C170" s="11"/>
      <c r="D170" s="85" t="s">
        <v>76</v>
      </c>
      <c r="E170" s="102" t="s">
        <v>108</v>
      </c>
      <c r="F170" s="103">
        <v>200</v>
      </c>
      <c r="G170" s="100">
        <v>0.3</v>
      </c>
      <c r="H170" s="100">
        <v>0.1</v>
      </c>
      <c r="I170" s="100">
        <v>20.2</v>
      </c>
      <c r="J170" s="100">
        <v>79</v>
      </c>
      <c r="K170" s="101" t="s">
        <v>109</v>
      </c>
      <c r="L170" s="100">
        <v>9.5</v>
      </c>
    </row>
    <row r="171" spans="1:12" ht="15" x14ac:dyDescent="0.25">
      <c r="A171" s="22"/>
      <c r="B171" s="15"/>
      <c r="C171" s="11"/>
      <c r="D171" s="7" t="s">
        <v>30</v>
      </c>
    </row>
    <row r="172" spans="1:12" ht="15" x14ac:dyDescent="0.25">
      <c r="A172" s="22"/>
      <c r="B172" s="15"/>
      <c r="C172" s="11"/>
      <c r="D172" s="7" t="s">
        <v>31</v>
      </c>
      <c r="E172" s="102" t="s">
        <v>102</v>
      </c>
      <c r="F172" s="103">
        <v>58</v>
      </c>
      <c r="G172" s="100">
        <v>6.1</v>
      </c>
      <c r="H172" s="100">
        <v>1.3</v>
      </c>
      <c r="I172" s="100">
        <v>40</v>
      </c>
      <c r="J172" s="100">
        <v>195.5</v>
      </c>
      <c r="K172" s="101" t="s">
        <v>103</v>
      </c>
      <c r="L172" s="100">
        <v>5.8</v>
      </c>
    </row>
    <row r="173" spans="1:12" ht="15" x14ac:dyDescent="0.25">
      <c r="A173" s="22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22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23"/>
      <c r="B175" s="17"/>
      <c r="C175" s="8"/>
      <c r="D175" s="18" t="s">
        <v>32</v>
      </c>
      <c r="E175" s="9"/>
      <c r="F175" s="65">
        <f>SUM(F167:F172)</f>
        <v>718</v>
      </c>
      <c r="G175" s="65">
        <f>SUM(G167:G172)</f>
        <v>24.5</v>
      </c>
      <c r="H175" s="65">
        <f>SUM(H167:H172)</f>
        <v>29.400000000000002</v>
      </c>
      <c r="I175" s="65">
        <f>SUM(I167:I172)</f>
        <v>107.9</v>
      </c>
      <c r="J175" s="65">
        <f>SUM(J167:J172)</f>
        <v>802.4</v>
      </c>
      <c r="K175" s="65"/>
      <c r="L175" s="65">
        <f>SUM(L167:L172)</f>
        <v>121.49999999999999</v>
      </c>
    </row>
    <row r="176" spans="1:12" ht="15.75" thickBot="1" x14ac:dyDescent="0.25">
      <c r="A176" s="28">
        <f>A158</f>
        <v>2</v>
      </c>
      <c r="B176" s="29">
        <f>B158</f>
        <v>4</v>
      </c>
      <c r="C176" s="97" t="s">
        <v>4</v>
      </c>
      <c r="D176" s="98"/>
      <c r="E176" s="30"/>
      <c r="F176" s="73">
        <f>F175+F165</f>
        <v>1192</v>
      </c>
      <c r="G176" s="73">
        <f t="shared" ref="G176:L176" si="18">G175+G165</f>
        <v>46.399999999999991</v>
      </c>
      <c r="H176" s="73">
        <f t="shared" si="18"/>
        <v>48</v>
      </c>
      <c r="I176" s="73">
        <f t="shared" si="18"/>
        <v>208.00000000000003</v>
      </c>
      <c r="J176" s="73">
        <f t="shared" si="18"/>
        <v>1456.1</v>
      </c>
      <c r="K176" s="73"/>
      <c r="L176" s="73">
        <f t="shared" si="18"/>
        <v>202.5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90" t="s">
        <v>57</v>
      </c>
      <c r="F177" s="91">
        <v>210</v>
      </c>
      <c r="G177" s="92">
        <v>8.1</v>
      </c>
      <c r="H177" s="92">
        <v>10.8</v>
      </c>
      <c r="I177" s="92">
        <v>39.9</v>
      </c>
      <c r="J177" s="92">
        <v>290</v>
      </c>
      <c r="K177" s="93" t="s">
        <v>59</v>
      </c>
      <c r="L177" s="92">
        <v>37</v>
      </c>
    </row>
    <row r="178" spans="1:12" ht="15" x14ac:dyDescent="0.25">
      <c r="A178" s="22"/>
      <c r="B178" s="15"/>
      <c r="C178" s="11"/>
      <c r="D178" s="6"/>
      <c r="E178" s="90" t="s">
        <v>58</v>
      </c>
      <c r="F178" s="91">
        <v>50</v>
      </c>
      <c r="G178" s="92">
        <v>8</v>
      </c>
      <c r="H178" s="92">
        <v>5.4</v>
      </c>
      <c r="I178" s="92">
        <v>11.3</v>
      </c>
      <c r="J178" s="92">
        <v>123.9</v>
      </c>
      <c r="K178" s="93" t="s">
        <v>65</v>
      </c>
      <c r="L178" s="92">
        <v>36</v>
      </c>
    </row>
    <row r="179" spans="1:12" ht="15" x14ac:dyDescent="0.25">
      <c r="A179" s="22"/>
      <c r="B179" s="15"/>
      <c r="C179" s="11"/>
      <c r="D179" s="7" t="s">
        <v>22</v>
      </c>
      <c r="E179" s="90" t="s">
        <v>50</v>
      </c>
      <c r="F179" s="91">
        <v>200</v>
      </c>
      <c r="G179" s="92">
        <v>0.2</v>
      </c>
      <c r="H179" s="92">
        <v>0</v>
      </c>
      <c r="I179" s="92">
        <v>20</v>
      </c>
      <c r="J179" s="92">
        <v>77.7</v>
      </c>
      <c r="K179" s="93" t="s">
        <v>51</v>
      </c>
      <c r="L179" s="92">
        <v>3.5</v>
      </c>
    </row>
    <row r="180" spans="1:12" ht="15" x14ac:dyDescent="0.25">
      <c r="A180" s="22"/>
      <c r="B180" s="15"/>
      <c r="C180" s="11"/>
      <c r="D180" s="7" t="s">
        <v>23</v>
      </c>
      <c r="E180" s="90" t="s">
        <v>42</v>
      </c>
      <c r="F180" s="91">
        <v>45</v>
      </c>
      <c r="G180" s="92">
        <v>3.2</v>
      </c>
      <c r="H180" s="92">
        <v>1</v>
      </c>
      <c r="I180" s="92">
        <v>19.3</v>
      </c>
      <c r="J180" s="92">
        <v>99</v>
      </c>
      <c r="K180" s="93" t="s">
        <v>43</v>
      </c>
      <c r="L180" s="92">
        <v>4.5</v>
      </c>
    </row>
    <row r="181" spans="1:12" ht="15" x14ac:dyDescent="0.25">
      <c r="A181" s="22"/>
      <c r="B181" s="15"/>
      <c r="C181" s="11"/>
      <c r="D181" s="7" t="s">
        <v>24</v>
      </c>
      <c r="F181" s="71"/>
      <c r="G181" s="72"/>
      <c r="H181" s="72"/>
      <c r="I181" s="72"/>
      <c r="J181" s="72"/>
      <c r="K181" s="70"/>
      <c r="L181" s="72"/>
    </row>
    <row r="182" spans="1:12" ht="15" x14ac:dyDescent="0.25">
      <c r="A182" s="22"/>
      <c r="B182" s="15"/>
      <c r="C182" s="11"/>
      <c r="D182" s="6"/>
      <c r="F182" s="47"/>
      <c r="G182" s="47"/>
      <c r="H182" s="47"/>
      <c r="I182" s="51"/>
      <c r="J182" s="47"/>
      <c r="K182" s="53"/>
      <c r="L182" s="49"/>
    </row>
    <row r="183" spans="1:12" ht="15" x14ac:dyDescent="0.25">
      <c r="A183" s="22"/>
      <c r="B183" s="15"/>
      <c r="C183" s="11"/>
      <c r="D183" s="6"/>
      <c r="E183" s="36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25">
      <c r="A184" s="23"/>
      <c r="B184" s="17"/>
      <c r="C184" s="8"/>
      <c r="D184" s="18" t="s">
        <v>32</v>
      </c>
      <c r="E184" s="9"/>
      <c r="F184" s="69">
        <f>SUM(F177:F180)</f>
        <v>505</v>
      </c>
      <c r="G184" s="69">
        <f t="shared" ref="G184:L184" si="19">SUM(G177:G180)</f>
        <v>19.5</v>
      </c>
      <c r="H184" s="69">
        <f t="shared" si="19"/>
        <v>17.200000000000003</v>
      </c>
      <c r="I184" s="69">
        <f t="shared" si="19"/>
        <v>90.5</v>
      </c>
      <c r="J184" s="69">
        <f t="shared" si="19"/>
        <v>590.59999999999991</v>
      </c>
      <c r="K184" s="69"/>
      <c r="L184" s="69">
        <f t="shared" si="19"/>
        <v>81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37"/>
      <c r="G185" s="37"/>
      <c r="H185" s="37"/>
      <c r="I185" s="37"/>
      <c r="J185" s="37"/>
      <c r="K185" s="38"/>
      <c r="L185" s="37"/>
    </row>
    <row r="186" spans="1:12" ht="15" x14ac:dyDescent="0.25">
      <c r="A186" s="22"/>
      <c r="B186" s="15"/>
      <c r="C186" s="11"/>
      <c r="D186" s="7" t="s">
        <v>27</v>
      </c>
      <c r="E186" s="102" t="s">
        <v>144</v>
      </c>
      <c r="F186" s="103">
        <v>212.5</v>
      </c>
      <c r="G186" s="100">
        <v>8.8000000000000007</v>
      </c>
      <c r="H186" s="100">
        <v>6.5</v>
      </c>
      <c r="I186" s="100">
        <v>14.2</v>
      </c>
      <c r="J186" s="100">
        <v>151.30000000000001</v>
      </c>
      <c r="K186" s="101" t="s">
        <v>145</v>
      </c>
      <c r="L186" s="100">
        <v>22</v>
      </c>
    </row>
    <row r="187" spans="1:12" ht="15" x14ac:dyDescent="0.25">
      <c r="A187" s="22"/>
      <c r="B187" s="15"/>
      <c r="C187" s="11"/>
      <c r="D187" s="7" t="s">
        <v>28</v>
      </c>
      <c r="E187" s="102" t="s">
        <v>106</v>
      </c>
      <c r="F187" s="103">
        <v>90</v>
      </c>
      <c r="G187" s="100">
        <v>13.7</v>
      </c>
      <c r="H187" s="100">
        <v>19.600000000000001</v>
      </c>
      <c r="I187" s="100">
        <v>5.4</v>
      </c>
      <c r="J187" s="100">
        <v>252.9</v>
      </c>
      <c r="K187" s="101" t="s">
        <v>107</v>
      </c>
      <c r="L187" s="100">
        <v>63</v>
      </c>
    </row>
    <row r="188" spans="1:12" ht="15" x14ac:dyDescent="0.25">
      <c r="A188" s="22"/>
      <c r="B188" s="15"/>
      <c r="C188" s="11"/>
      <c r="D188" s="7" t="s">
        <v>29</v>
      </c>
      <c r="E188" s="102" t="s">
        <v>47</v>
      </c>
      <c r="F188" s="103">
        <v>170</v>
      </c>
      <c r="G188" s="100">
        <v>6.6</v>
      </c>
      <c r="H188" s="100">
        <v>5.5</v>
      </c>
      <c r="I188" s="100">
        <v>40.200000000000003</v>
      </c>
      <c r="J188" s="100">
        <v>236.7</v>
      </c>
      <c r="K188" s="101" t="s">
        <v>49</v>
      </c>
      <c r="L188" s="100">
        <v>18.7</v>
      </c>
    </row>
    <row r="189" spans="1:12" ht="15" x14ac:dyDescent="0.25">
      <c r="A189" s="22"/>
      <c r="B189" s="15"/>
      <c r="C189" s="11"/>
      <c r="D189" s="85" t="s">
        <v>76</v>
      </c>
      <c r="E189" s="102" t="s">
        <v>74</v>
      </c>
      <c r="F189" s="103">
        <v>200</v>
      </c>
      <c r="G189" s="100">
        <v>0.3</v>
      </c>
      <c r="H189" s="100">
        <v>0</v>
      </c>
      <c r="I189" s="100">
        <v>30.2</v>
      </c>
      <c r="J189" s="100">
        <v>117</v>
      </c>
      <c r="K189" s="101" t="s">
        <v>75</v>
      </c>
      <c r="L189" s="100">
        <v>12.5</v>
      </c>
    </row>
    <row r="190" spans="1:12" ht="15" x14ac:dyDescent="0.25">
      <c r="A190" s="22"/>
      <c r="B190" s="15"/>
      <c r="C190" s="11"/>
      <c r="D190" s="7" t="s">
        <v>30</v>
      </c>
      <c r="E190" s="102" t="s">
        <v>42</v>
      </c>
      <c r="F190" s="103">
        <v>53</v>
      </c>
      <c r="G190" s="100">
        <v>3.8</v>
      </c>
      <c r="H190" s="100">
        <v>1.2</v>
      </c>
      <c r="I190" s="100">
        <v>22.7</v>
      </c>
      <c r="J190" s="100">
        <v>116.6</v>
      </c>
      <c r="K190" s="101" t="s">
        <v>43</v>
      </c>
      <c r="L190" s="100">
        <v>5.3</v>
      </c>
    </row>
    <row r="191" spans="1:12" ht="15" x14ac:dyDescent="0.25">
      <c r="A191" s="22"/>
      <c r="B191" s="15"/>
      <c r="C191" s="11"/>
      <c r="D191" s="7" t="s">
        <v>31</v>
      </c>
      <c r="E191" s="84"/>
      <c r="F191" s="83"/>
      <c r="G191" s="81"/>
      <c r="H191" s="81"/>
      <c r="I191" s="81"/>
      <c r="J191" s="81"/>
      <c r="K191" s="82"/>
      <c r="L191" s="81"/>
    </row>
    <row r="192" spans="1:12" ht="15" x14ac:dyDescent="0.25">
      <c r="A192" s="22"/>
      <c r="B192" s="15"/>
      <c r="C192" s="11"/>
      <c r="D192" s="6"/>
    </row>
    <row r="193" spans="1:12" ht="15" x14ac:dyDescent="0.25">
      <c r="A193" s="22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3"/>
      <c r="B194" s="17"/>
      <c r="C194" s="8"/>
      <c r="D194" s="18" t="s">
        <v>32</v>
      </c>
      <c r="E194" s="9"/>
      <c r="F194" s="67">
        <f>SUM(F186:F191)</f>
        <v>725.5</v>
      </c>
      <c r="G194" s="67">
        <f t="shared" ref="G194:L194" si="20">SUM(G186:G191)</f>
        <v>33.200000000000003</v>
      </c>
      <c r="H194" s="67">
        <f t="shared" si="20"/>
        <v>32.800000000000004</v>
      </c>
      <c r="I194" s="67">
        <f t="shared" si="20"/>
        <v>112.7</v>
      </c>
      <c r="J194" s="67">
        <f t="shared" si="20"/>
        <v>874.50000000000011</v>
      </c>
      <c r="K194" s="67"/>
      <c r="L194" s="67">
        <f t="shared" si="20"/>
        <v>121.5</v>
      </c>
    </row>
    <row r="195" spans="1:12" ht="15.75" thickBot="1" x14ac:dyDescent="0.25">
      <c r="A195" s="28">
        <f>A177</f>
        <v>2</v>
      </c>
      <c r="B195" s="29">
        <f>B177</f>
        <v>5</v>
      </c>
      <c r="C195" s="97" t="s">
        <v>4</v>
      </c>
      <c r="D195" s="98"/>
      <c r="E195" s="74"/>
      <c r="F195" s="75">
        <f>SUM(F184+F194)</f>
        <v>1230.5</v>
      </c>
      <c r="G195" s="75">
        <f t="shared" ref="G195:L195" si="21">SUM(G184+G194)</f>
        <v>52.7</v>
      </c>
      <c r="H195" s="75">
        <f t="shared" si="21"/>
        <v>50.000000000000007</v>
      </c>
      <c r="I195" s="75">
        <f t="shared" si="21"/>
        <v>203.2</v>
      </c>
      <c r="J195" s="75">
        <f t="shared" si="21"/>
        <v>1465.1</v>
      </c>
      <c r="K195" s="75"/>
      <c r="L195" s="75">
        <f t="shared" si="21"/>
        <v>202.5</v>
      </c>
    </row>
    <row r="196" spans="1:12" ht="13.5" thickBot="1" x14ac:dyDescent="0.25">
      <c r="A196" s="26"/>
      <c r="B196" s="27"/>
      <c r="C196" s="99" t="s">
        <v>5</v>
      </c>
      <c r="D196" s="99"/>
      <c r="E196" s="99"/>
      <c r="F196" s="76">
        <f>((F24+F43+F62+F81+F100+F119+F138+F157+F176+F195)/10)</f>
        <v>1276.5</v>
      </c>
      <c r="G196" s="76">
        <f>((G24+G43+G62+G81+G100+G119+G138+G157+G176+G195)/10)</f>
        <v>121.17999999999999</v>
      </c>
      <c r="H196" s="76">
        <f>((H24+H43+H62+H81+H100+H119+H138+H157+H176+H195)/10)</f>
        <v>46.37</v>
      </c>
      <c r="I196" s="76">
        <f>((I24+I43+I62+I81+I100+I119+I138+I157+I176+I195)/10)</f>
        <v>210.18</v>
      </c>
      <c r="J196" s="76">
        <f>((J24+J43+J62+J81+J100+J119+J138+J157+J176+J195)/10)</f>
        <v>1451.6100000000001</v>
      </c>
      <c r="K196" s="76"/>
      <c r="L196" s="76">
        <f t="shared" ref="K196:L196" si="22">((L24+L43+L62+L81+L100+L119+L138+L157+L176+L195)/10)</f>
        <v>202.5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2025-01-11T07:37:22Z</dcterms:modified>
</cp:coreProperties>
</file>